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skopec\Box\AV physician payment project\"/>
    </mc:Choice>
  </mc:AlternateContent>
  <xr:revisionPtr revIDLastSave="0" documentId="13_ncr:1_{5382D2D4-0F32-4BD6-BC94-0A095468B413}" xr6:coauthVersionLast="47" xr6:coauthVersionMax="47" xr10:uidLastSave="{00000000-0000-0000-0000-000000000000}"/>
  <bookViews>
    <workbookView xWindow="-110" yWindow="-110" windowWidth="19420" windowHeight="10300" xr2:uid="{B0BDFA9E-B168-48E1-84E0-285E221C1899}"/>
  </bookViews>
  <sheets>
    <sheet name="MPFS Allowed Charges by RBCS" sheetId="1" r:id="rId1"/>
    <sheet name="MPFS AllowedChargesbySpecialt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226" i="1" l="1"/>
  <c r="J225" i="1"/>
  <c r="L224" i="1"/>
  <c r="J224" i="1"/>
  <c r="L222" i="1"/>
  <c r="L220" i="1" s="1"/>
  <c r="J221" i="1"/>
  <c r="J220" i="1" s="1"/>
  <c r="L218" i="1"/>
  <c r="J217" i="1"/>
  <c r="L216" i="1"/>
  <c r="L215" i="1"/>
  <c r="L214" i="1"/>
  <c r="J213" i="1"/>
  <c r="L212" i="1"/>
  <c r="J211" i="1"/>
  <c r="L210" i="1"/>
  <c r="L209" i="1"/>
  <c r="L208" i="1"/>
  <c r="J207" i="1"/>
  <c r="L206" i="1"/>
  <c r="L205" i="1"/>
  <c r="J204" i="1"/>
  <c r="L203" i="1"/>
  <c r="L202" i="1"/>
  <c r="L201" i="1"/>
  <c r="J200" i="1"/>
  <c r="L199" i="1"/>
  <c r="L198" i="1"/>
  <c r="J197" i="1"/>
  <c r="L196" i="1"/>
  <c r="L194" i="1"/>
  <c r="L193" i="1"/>
  <c r="L192" i="1"/>
  <c r="J191" i="1"/>
  <c r="L190" i="1"/>
  <c r="L189" i="1"/>
  <c r="L188" i="1"/>
  <c r="L187" i="1"/>
  <c r="L186" i="1"/>
  <c r="J185" i="1"/>
  <c r="L184" i="1"/>
  <c r="L183" i="1"/>
  <c r="L182" i="1"/>
  <c r="L181" i="1"/>
  <c r="J180" i="1"/>
  <c r="L179" i="1"/>
  <c r="L178" i="1"/>
  <c r="L177" i="1"/>
  <c r="L176" i="1"/>
  <c r="J175" i="1"/>
  <c r="L174" i="1"/>
  <c r="L173" i="1"/>
  <c r="J172" i="1"/>
  <c r="L171" i="1"/>
  <c r="L170" i="1"/>
  <c r="L169" i="1"/>
  <c r="L168" i="1"/>
  <c r="J167" i="1"/>
  <c r="L166" i="1"/>
  <c r="L165" i="1"/>
  <c r="L163" i="1" s="1"/>
  <c r="J164" i="1"/>
  <c r="N160" i="1"/>
  <c r="N159" i="1"/>
  <c r="N161" i="1" s="1"/>
  <c r="L157" i="1"/>
  <c r="L156" i="1"/>
  <c r="L155" i="1"/>
  <c r="L154" i="1"/>
  <c r="L153" i="1"/>
  <c r="L152" i="1"/>
  <c r="L151" i="1"/>
  <c r="L150" i="1"/>
  <c r="L149" i="1"/>
  <c r="J148" i="1"/>
  <c r="L147" i="1"/>
  <c r="L146" i="1"/>
  <c r="L145" i="1"/>
  <c r="L144" i="1"/>
  <c r="L143" i="1"/>
  <c r="L142" i="1"/>
  <c r="L141" i="1"/>
  <c r="L140" i="1"/>
  <c r="L139" i="1"/>
  <c r="L138" i="1"/>
  <c r="J137" i="1"/>
  <c r="L136" i="1"/>
  <c r="L135" i="1"/>
  <c r="L134" i="1"/>
  <c r="L133" i="1"/>
  <c r="L132" i="1"/>
  <c r="L131" i="1"/>
  <c r="L130" i="1"/>
  <c r="J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J115" i="1"/>
  <c r="L114" i="1"/>
  <c r="L113" i="1"/>
  <c r="J112" i="1"/>
  <c r="L111" i="1"/>
  <c r="L110" i="1"/>
  <c r="L109" i="1"/>
  <c r="L108" i="1"/>
  <c r="L107" i="1"/>
  <c r="L106" i="1"/>
  <c r="L105" i="1"/>
  <c r="J104" i="1"/>
  <c r="L103" i="1"/>
  <c r="L102" i="1"/>
  <c r="L101" i="1"/>
  <c r="L100" i="1"/>
  <c r="L99" i="1"/>
  <c r="J98" i="1"/>
  <c r="L97" i="1"/>
  <c r="L96" i="1"/>
  <c r="L95" i="1"/>
  <c r="L94" i="1"/>
  <c r="L93" i="1"/>
  <c r="L92" i="1"/>
  <c r="L91" i="1"/>
  <c r="J90" i="1"/>
  <c r="L89" i="1"/>
  <c r="L88" i="1"/>
  <c r="L87" i="1"/>
  <c r="J86" i="1"/>
  <c r="J85" i="1" s="1"/>
  <c r="L83" i="1"/>
  <c r="L82" i="1"/>
  <c r="J81" i="1"/>
  <c r="L80" i="1"/>
  <c r="L79" i="1"/>
  <c r="L78" i="1"/>
  <c r="L77" i="1"/>
  <c r="L76" i="1"/>
  <c r="L75" i="1"/>
  <c r="J74" i="1"/>
  <c r="L73" i="1"/>
  <c r="L72" i="1"/>
  <c r="L71" i="1"/>
  <c r="L70" i="1"/>
  <c r="L69" i="1"/>
  <c r="L68" i="1"/>
  <c r="L67" i="1"/>
  <c r="L66" i="1"/>
  <c r="J65" i="1"/>
  <c r="L64" i="1"/>
  <c r="L63" i="1"/>
  <c r="L62" i="1"/>
  <c r="J61" i="1"/>
  <c r="L60" i="1"/>
  <c r="L59" i="1"/>
  <c r="L58" i="1"/>
  <c r="L57" i="1"/>
  <c r="L56" i="1"/>
  <c r="J55" i="1"/>
  <c r="L54" i="1"/>
  <c r="L53" i="1"/>
  <c r="L52" i="1"/>
  <c r="L51" i="1"/>
  <c r="L50" i="1"/>
  <c r="L48" i="1" s="1"/>
  <c r="J49" i="1"/>
  <c r="J48" i="1" s="1"/>
  <c r="L46" i="1"/>
  <c r="J45" i="1"/>
  <c r="L44" i="1"/>
  <c r="L43" i="1"/>
  <c r="L42" i="1"/>
  <c r="L41" i="1"/>
  <c r="L40" i="1"/>
  <c r="J39" i="1"/>
  <c r="L38" i="1"/>
  <c r="J37" i="1"/>
  <c r="L36" i="1"/>
  <c r="J35" i="1"/>
  <c r="L34" i="1"/>
  <c r="J33" i="1"/>
  <c r="L32" i="1"/>
  <c r="L31" i="1"/>
  <c r="J30" i="1"/>
  <c r="L29" i="1"/>
  <c r="L28" i="1"/>
  <c r="J27" i="1"/>
  <c r="L26" i="1"/>
  <c r="L25" i="1"/>
  <c r="L24" i="1"/>
  <c r="L23" i="1"/>
  <c r="J22" i="1"/>
  <c r="L21" i="1"/>
  <c r="L20" i="1"/>
  <c r="J19" i="1"/>
  <c r="L18" i="1"/>
  <c r="L17" i="1"/>
  <c r="J16" i="1"/>
  <c r="L15" i="1"/>
  <c r="J14" i="1"/>
  <c r="L13" i="1"/>
  <c r="L12" i="1"/>
  <c r="L11" i="1"/>
  <c r="J10" i="1"/>
  <c r="K7" i="1"/>
  <c r="H7" i="1"/>
  <c r="I221" i="1" s="1"/>
  <c r="F7" i="1"/>
  <c r="G163" i="1" s="1"/>
  <c r="J196" i="1" l="1"/>
  <c r="L9" i="1"/>
  <c r="J9" i="1"/>
  <c r="J163" i="1"/>
  <c r="G224" i="1"/>
  <c r="G220" i="1"/>
  <c r="G196" i="1"/>
  <c r="L85" i="1"/>
  <c r="G48" i="1"/>
  <c r="I175" i="1"/>
  <c r="I16" i="1"/>
  <c r="G9" i="1"/>
  <c r="I35" i="1"/>
  <c r="I74" i="1"/>
  <c r="G85" i="1"/>
  <c r="I104" i="1"/>
  <c r="I207" i="1"/>
  <c r="I185" i="1"/>
  <c r="I197" i="1"/>
  <c r="I27" i="1"/>
  <c r="I45" i="1"/>
  <c r="I115" i="1"/>
  <c r="I137" i="1"/>
  <c r="I148" i="1"/>
  <c r="I217" i="1"/>
  <c r="I14" i="1"/>
  <c r="I90" i="1"/>
  <c r="I61" i="1"/>
  <c r="I167" i="1"/>
  <c r="I55" i="1"/>
  <c r="I65" i="1"/>
  <c r="I180" i="1"/>
  <c r="I81" i="1"/>
  <c r="I213" i="1"/>
  <c r="I33" i="1"/>
  <c r="I112" i="1"/>
  <c r="I10" i="1"/>
  <c r="I19" i="1"/>
  <c r="I37" i="1"/>
  <c r="I86" i="1"/>
  <c r="I191" i="1"/>
  <c r="I200" i="1"/>
  <c r="I129" i="1"/>
  <c r="I172" i="1"/>
  <c r="I30" i="1"/>
  <c r="I98" i="1"/>
  <c r="I211" i="1"/>
  <c r="I225" i="1"/>
  <c r="I39" i="1"/>
  <c r="I164" i="1"/>
  <c r="I204" i="1"/>
  <c r="I22" i="1"/>
  <c r="I49" i="1"/>
  <c r="I8" i="1" l="1"/>
  <c r="G8" i="1"/>
</calcChain>
</file>

<file path=xl/sharedStrings.xml><?xml version="1.0" encoding="utf-8"?>
<sst xmlns="http://schemas.openxmlformats.org/spreadsheetml/2006/main" count="593" uniqueCount="390">
  <si>
    <t>Medicare Allowed Charges under the Physician Fee Schedule by RBCS and Specialty, 2023</t>
  </si>
  <si>
    <t xml:space="preserve"> April 20. 2025</t>
  </si>
  <si>
    <t>Table 1</t>
  </si>
  <si>
    <t>Total</t>
  </si>
  <si>
    <t>E&amp;M</t>
  </si>
  <si>
    <t>Imaging</t>
  </si>
  <si>
    <t>Major Procedures</t>
  </si>
  <si>
    <t>Other Procedures</t>
  </si>
  <si>
    <t>Treatment</t>
  </si>
  <si>
    <t>Test</t>
  </si>
  <si>
    <t>Anesthesia</t>
  </si>
  <si>
    <t>Other</t>
  </si>
  <si>
    <t>$</t>
  </si>
  <si>
    <t>%</t>
  </si>
  <si>
    <t>Primary Care</t>
  </si>
  <si>
    <t>All</t>
  </si>
  <si>
    <t/>
  </si>
  <si>
    <t>Family practice</t>
  </si>
  <si>
    <t>Internal medicine</t>
  </si>
  <si>
    <t>Geriatric medicine</t>
  </si>
  <si>
    <t>Non-procedural medical
specialties</t>
  </si>
  <si>
    <t>Neurology</t>
  </si>
  <si>
    <t>Physical medicine and
rehabilitation</t>
  </si>
  <si>
    <t>Pulmonary disease</t>
  </si>
  <si>
    <t>Pediatric medicine</t>
  </si>
  <si>
    <t>Infectious disease</t>
  </si>
  <si>
    <t>Endocrinology</t>
  </si>
  <si>
    <t>Rheumatology</t>
  </si>
  <si>
    <t>Critical care (intensivists)</t>
  </si>
  <si>
    <t>Medical oncology</t>
  </si>
  <si>
    <t>Emergency medicine</t>
  </si>
  <si>
    <t>C6</t>
  </si>
  <si>
    <t>Hospitalist</t>
  </si>
  <si>
    <t>Procedural medicine
specialties</t>
  </si>
  <si>
    <t>Allergy/immunology</t>
  </si>
  <si>
    <t>Cardiology</t>
  </si>
  <si>
    <t>Dermatology</t>
  </si>
  <si>
    <t>Gastroenterology</t>
  </si>
  <si>
    <t>Nephrology</t>
  </si>
  <si>
    <t>Pain management</t>
  </si>
  <si>
    <t>Surgical specialties</t>
  </si>
  <si>
    <t>General surgery</t>
  </si>
  <si>
    <t>Otolaryngology</t>
  </si>
  <si>
    <t>Neurosurgery</t>
  </si>
  <si>
    <t>Obstetrics/gynecology</t>
  </si>
  <si>
    <t>Ophthalmology</t>
  </si>
  <si>
    <t>Orthopedic surgery</t>
  </si>
  <si>
    <t>Plastic and reconstructive
surgery</t>
  </si>
  <si>
    <t>Thoracic surgery</t>
  </si>
  <si>
    <t>Urology</t>
  </si>
  <si>
    <t>Vascular surgery</t>
  </si>
  <si>
    <t>Cardiac surgery</t>
  </si>
  <si>
    <t>Other M.D. specialties</t>
  </si>
  <si>
    <t>Anesthesiology</t>
  </si>
  <si>
    <t>Pathology</t>
  </si>
  <si>
    <t>Diagnostic radiology</t>
  </si>
  <si>
    <t>Radiation oncology</t>
  </si>
  <si>
    <t>ZZ</t>
  </si>
  <si>
    <t>Other health
professionals</t>
  </si>
  <si>
    <t>Chiropractic</t>
  </si>
  <si>
    <t>Optometry</t>
  </si>
  <si>
    <t>Certified registered nurse
anesthetist (CRNA)</t>
  </si>
  <si>
    <t>Podiatry</t>
  </si>
  <si>
    <t>Nurse practitioner</t>
  </si>
  <si>
    <t>Physical therapist</t>
  </si>
  <si>
    <t>Occupational therapist</t>
  </si>
  <si>
    <t>Physician assistant</t>
  </si>
  <si>
    <t>YY</t>
  </si>
  <si>
    <t>Other Health professionals</t>
  </si>
  <si>
    <t>Behavioral Health</t>
  </si>
  <si>
    <t>Psychiatry</t>
  </si>
  <si>
    <t>Clinical psychologist</t>
  </si>
  <si>
    <t>Licensed clinical social worker</t>
  </si>
  <si>
    <t>E2</t>
  </si>
  <si>
    <t>Independent diagnostic
testing facility</t>
  </si>
  <si>
    <t>Independent diagnostic testing
facility</t>
  </si>
  <si>
    <t>Uncategorized</t>
  </si>
  <si>
    <t>XX</t>
  </si>
  <si>
    <t>Medicare Allowed Charges under the Physician Fee Schedule by RBCS, 2023</t>
  </si>
  <si>
    <t>Total Allowed Charges on Physician Fee Schedule</t>
  </si>
  <si>
    <t>Total Allowed Charges</t>
  </si>
  <si>
    <t>Level 1</t>
  </si>
  <si>
    <t>Level 2</t>
  </si>
  <si>
    <t>Nuclear family</t>
  </si>
  <si>
    <t>Major/Other</t>
  </si>
  <si>
    <t>EB</t>
  </si>
  <si>
    <t>Behavioral Health Services</t>
  </si>
  <si>
    <t>009</t>
  </si>
  <si>
    <t>Psychotherapy - Nongroup</t>
  </si>
  <si>
    <t>015</t>
  </si>
  <si>
    <t>Psychotherapy - Group</t>
  </si>
  <si>
    <t>099</t>
  </si>
  <si>
    <t>Behavioral Health Services -- Other</t>
  </si>
  <si>
    <t>EC</t>
  </si>
  <si>
    <t>Critical Care Services</t>
  </si>
  <si>
    <t>010</t>
  </si>
  <si>
    <t>Critical Care E&amp;M</t>
  </si>
  <si>
    <t>EE</t>
  </si>
  <si>
    <t>Ophthalmological Services</t>
  </si>
  <si>
    <t>007</t>
  </si>
  <si>
    <t>Ophthalmological E&amp;M</t>
  </si>
  <si>
    <t>Ophthalmological Services -- Other</t>
  </si>
  <si>
    <t>EH</t>
  </si>
  <si>
    <t>Home Services</t>
  </si>
  <si>
    <t>017</t>
  </si>
  <si>
    <t>Home E&amp;M - New and Established</t>
  </si>
  <si>
    <t>018</t>
  </si>
  <si>
    <t>Home Health Skilled Services</t>
  </si>
  <si>
    <t>EI</t>
  </si>
  <si>
    <t>Hospital Inpatient Services</t>
  </si>
  <si>
    <t>003</t>
  </si>
  <si>
    <t>Hospital E&amp;M - Subsequent</t>
  </si>
  <si>
    <t>005</t>
  </si>
  <si>
    <t>Hospital E&amp;M - Initial</t>
  </si>
  <si>
    <t>014</t>
  </si>
  <si>
    <t>Hospital Discharge Management</t>
  </si>
  <si>
    <t>Hospital Inpatient Services -- Other</t>
  </si>
  <si>
    <t>EM</t>
  </si>
  <si>
    <t>Care Management/Coordination</t>
  </si>
  <si>
    <t>019</t>
  </si>
  <si>
    <t>Chronic and Transitional Care Management</t>
  </si>
  <si>
    <t>Care Management/Coordination -- Other</t>
  </si>
  <si>
    <t>EN</t>
  </si>
  <si>
    <t>Nursing Facility Services</t>
  </si>
  <si>
    <t>008</t>
  </si>
  <si>
    <t>SNF E&amp;M</t>
  </si>
  <si>
    <t>Nursing Facility Services -- Other</t>
  </si>
  <si>
    <t>EO</t>
  </si>
  <si>
    <t>Observation Care Services</t>
  </si>
  <si>
    <t>012</t>
  </si>
  <si>
    <t>Observation Care</t>
  </si>
  <si>
    <t>EP</t>
  </si>
  <si>
    <t>Hospice</t>
  </si>
  <si>
    <t>Hospice -- Other</t>
  </si>
  <si>
    <t>ER</t>
  </si>
  <si>
    <t>Emergency Department Services</t>
  </si>
  <si>
    <t>002</t>
  </si>
  <si>
    <t>Emergency Department E&amp;M</t>
  </si>
  <si>
    <t>EV</t>
  </si>
  <si>
    <t>Office/Outpatient Services</t>
  </si>
  <si>
    <t>001</t>
  </si>
  <si>
    <t>Office E&amp;M - Established</t>
  </si>
  <si>
    <t>004</t>
  </si>
  <si>
    <t>Office E&amp;M - New</t>
  </si>
  <si>
    <t>011</t>
  </si>
  <si>
    <t>Annual Wellness Visits</t>
  </si>
  <si>
    <t>020</t>
  </si>
  <si>
    <t>Telephone Services</t>
  </si>
  <si>
    <t>Office/Outpatient Services -- Other</t>
  </si>
  <si>
    <t>EX</t>
  </si>
  <si>
    <t>E&amp;M - Miscellaneous</t>
  </si>
  <si>
    <t>E&amp;M - Miscellaneous -- Other</t>
  </si>
  <si>
    <t>IC</t>
  </si>
  <si>
    <t>CT Scan</t>
  </si>
  <si>
    <t>CT/CTA - Abdomen and Pelvis</t>
  </si>
  <si>
    <t>006</t>
  </si>
  <si>
    <t>CT/CTA - Head and Neck</t>
  </si>
  <si>
    <t>CT/CTA - Chest</t>
  </si>
  <si>
    <t>021</t>
  </si>
  <si>
    <t>CT/CTA - Spine</t>
  </si>
  <si>
    <t>CT Scan -- Other</t>
  </si>
  <si>
    <t>IM</t>
  </si>
  <si>
    <t>Magnetic Resonance</t>
  </si>
  <si>
    <t>MRI/MRA - Head and Neck</t>
  </si>
  <si>
    <t>MRI/MRA - Spine</t>
  </si>
  <si>
    <t>MRI/MRA - Lower Extremity</t>
  </si>
  <si>
    <t>022</t>
  </si>
  <si>
    <t>MRI/MRA - Abdomen and Pelvis</t>
  </si>
  <si>
    <t>023</t>
  </si>
  <si>
    <t>MRI/MRA - Other</t>
  </si>
  <si>
    <t>IN</t>
  </si>
  <si>
    <t>Nuclear</t>
  </si>
  <si>
    <t>Myocardial Perfusion Scan</t>
  </si>
  <si>
    <t>PET- Oncology</t>
  </si>
  <si>
    <t>Nuclear -- Other</t>
  </si>
  <si>
    <t>IS</t>
  </si>
  <si>
    <t>Standard X-ray</t>
  </si>
  <si>
    <t>X-ray - Chest</t>
  </si>
  <si>
    <t>Mammography</t>
  </si>
  <si>
    <t>Angiography</t>
  </si>
  <si>
    <t>013</t>
  </si>
  <si>
    <t>X-ray - Lower Extremity</t>
  </si>
  <si>
    <t>X-ray - Spine and Pelvis</t>
  </si>
  <si>
    <t>024</t>
  </si>
  <si>
    <t>X-ray - Upper Extremity</t>
  </si>
  <si>
    <t>025</t>
  </si>
  <si>
    <t>Contrast Agent</t>
  </si>
  <si>
    <t>Standard X-ray -- Other</t>
  </si>
  <si>
    <t>IU</t>
  </si>
  <si>
    <t>Ultrasound</t>
  </si>
  <si>
    <t>Echocardiography (TTE/TEE)</t>
  </si>
  <si>
    <t>Ultrasound - Abdomen and Pelvis</t>
  </si>
  <si>
    <t>Duplex Scan - Extremity Arteries</t>
  </si>
  <si>
    <t>Duplex Scan - Extracranial Arteries</t>
  </si>
  <si>
    <t>016</t>
  </si>
  <si>
    <t>Duplex Scan - Extremity Veins</t>
  </si>
  <si>
    <t>Ultrasound - Nonspecific</t>
  </si>
  <si>
    <t>IX</t>
  </si>
  <si>
    <t>Imaging - Miscellaneous</t>
  </si>
  <si>
    <t>Computerized Ophthalmic Imaging</t>
  </si>
  <si>
    <t>Imaging - Miscellaneous -- Other</t>
  </si>
  <si>
    <t>Procedure</t>
  </si>
  <si>
    <t>PB</t>
  </si>
  <si>
    <t>Breast</t>
  </si>
  <si>
    <t>033</t>
  </si>
  <si>
    <t>Mastectomy</t>
  </si>
  <si>
    <t>052</t>
  </si>
  <si>
    <t>Breast Biopsy</t>
  </si>
  <si>
    <t>Breast -- Other</t>
  </si>
  <si>
    <t>PC</t>
  </si>
  <si>
    <t>Cardiovascular</t>
  </si>
  <si>
    <t>Percutaneous Transcatheterization</t>
  </si>
  <si>
    <t>Insertion/Removal/Replacement ICD</t>
  </si>
  <si>
    <t>Comprehensive Electrophysiologic Evaluation</t>
  </si>
  <si>
    <t>Pacemaker Insertion or Repair</t>
  </si>
  <si>
    <t>Pacemaker Removal</t>
  </si>
  <si>
    <t>031</t>
  </si>
  <si>
    <t>Percutaneous Coronary Artery Angioplasty and Stenting</t>
  </si>
  <si>
    <t>Cardiovascular -- Other</t>
  </si>
  <si>
    <t>PE</t>
  </si>
  <si>
    <t>Eye</t>
  </si>
  <si>
    <t>Cataract Surgery</t>
  </si>
  <si>
    <t>035</t>
  </si>
  <si>
    <t>Intravitreal Injection</t>
  </si>
  <si>
    <t>046</t>
  </si>
  <si>
    <t>Vitrectomy - Mechanical</t>
  </si>
  <si>
    <t>053</t>
  </si>
  <si>
    <t>Fluid Flow and Drainage of Eye (Any Method)</t>
  </si>
  <si>
    <t>Eye -- Other</t>
  </si>
  <si>
    <t>PG</t>
  </si>
  <si>
    <t>Digestive/Gastrointestinal</t>
  </si>
  <si>
    <t>Lower GI Endoscopy - Other</t>
  </si>
  <si>
    <t>Upper GI Endoscopy</t>
  </si>
  <si>
    <t>Colonoscopy - Lesion Removal</t>
  </si>
  <si>
    <t>026</t>
  </si>
  <si>
    <t>Cholecystectomy - Laparoscopic</t>
  </si>
  <si>
    <t>043</t>
  </si>
  <si>
    <t>Hernia Repair - Laparoscopic (any site)</t>
  </si>
  <si>
    <t>047</t>
  </si>
  <si>
    <t>Hernia Repair - Open (inguinal)</t>
  </si>
  <si>
    <t>Digestive/Gastrointestinal -- Other</t>
  </si>
  <si>
    <t>PH</t>
  </si>
  <si>
    <t>Hematology</t>
  </si>
  <si>
    <t>034</t>
  </si>
  <si>
    <t>Red Blood Cell Transfusion</t>
  </si>
  <si>
    <t>Hematology -- Other</t>
  </si>
  <si>
    <t>PM</t>
  </si>
  <si>
    <t>Musculoskeletal</t>
  </si>
  <si>
    <t>Nerve Block Injection - Back</t>
  </si>
  <si>
    <t>Neurostimulator - Back</t>
  </si>
  <si>
    <t>Arthroplasty - Knee</t>
  </si>
  <si>
    <t>Joint Injection</t>
  </si>
  <si>
    <t>Arthrodesis - Spine</t>
  </si>
  <si>
    <t>Arthroscopy - Upper Extremity</t>
  </si>
  <si>
    <t>Laminotomy or Laminectomy - Lumbar</t>
  </si>
  <si>
    <t>036</t>
  </si>
  <si>
    <t>Destruction by Neurolytic Agent - Back</t>
  </si>
  <si>
    <t>039</t>
  </si>
  <si>
    <t>Arthroscopy - Lower Extremity</t>
  </si>
  <si>
    <t>041</t>
  </si>
  <si>
    <t>Percutaneous Vertebroplasty</t>
  </si>
  <si>
    <t>044</t>
  </si>
  <si>
    <t>Arthroplasty - Hip</t>
  </si>
  <si>
    <t>054</t>
  </si>
  <si>
    <t>Shoulder Repair or Replacement - Open</t>
  </si>
  <si>
    <t>Musculoskeletal -- Other</t>
  </si>
  <si>
    <t>PO</t>
  </si>
  <si>
    <t>Other Organ Systems</t>
  </si>
  <si>
    <t>Cystourethroscopy</t>
  </si>
  <si>
    <t>Calculus Removal - Urinary</t>
  </si>
  <si>
    <t>027</t>
  </si>
  <si>
    <t>Nasal/Sinus Endoscopy</t>
  </si>
  <si>
    <t>040</t>
  </si>
  <si>
    <t>Prostate Resection</t>
  </si>
  <si>
    <t>045</t>
  </si>
  <si>
    <t>Lymph Node Biopsy</t>
  </si>
  <si>
    <t>050</t>
  </si>
  <si>
    <t>Bronchoscopy</t>
  </si>
  <si>
    <t>Other Organ Systems -- Other</t>
  </si>
  <si>
    <t>PS</t>
  </si>
  <si>
    <t>Skin</t>
  </si>
  <si>
    <t>Destruction Skin Lesion</t>
  </si>
  <si>
    <t>Debridement</t>
  </si>
  <si>
    <t>Skin Grafting</t>
  </si>
  <si>
    <t>Mohs Surgery</t>
  </si>
  <si>
    <t>Nail Procedure</t>
  </si>
  <si>
    <t>028</t>
  </si>
  <si>
    <t>Wound Repair - All Levels</t>
  </si>
  <si>
    <t>032</t>
  </si>
  <si>
    <t>Skin Biopsy</t>
  </si>
  <si>
    <t>038</t>
  </si>
  <si>
    <t>Skin Lesion Excision</t>
  </si>
  <si>
    <t>051</t>
  </si>
  <si>
    <t>Removal or Shaving of Skin Growth</t>
  </si>
  <si>
    <t>Skin -- Other</t>
  </si>
  <si>
    <t>PV</t>
  </si>
  <si>
    <t>Vascular</t>
  </si>
  <si>
    <t>Transluminal Angioplasty - Arterial</t>
  </si>
  <si>
    <t>Venous Catheter Insertion</t>
  </si>
  <si>
    <t>029</t>
  </si>
  <si>
    <t>A-V Fistula PCI</t>
  </si>
  <si>
    <t>030</t>
  </si>
  <si>
    <t>Transluminal Angioplasty - Venous</t>
  </si>
  <si>
    <t>037</t>
  </si>
  <si>
    <t>A-V Fistula Creation</t>
  </si>
  <si>
    <t>042</t>
  </si>
  <si>
    <t>Varicose Vein Ablation</t>
  </si>
  <si>
    <t>048</t>
  </si>
  <si>
    <t>Vascular Embolization</t>
  </si>
  <si>
    <t>049</t>
  </si>
  <si>
    <t>Transvascular Stent</t>
  </si>
  <si>
    <t>Vascular -- Other</t>
  </si>
  <si>
    <t>M</t>
  </si>
  <si>
    <t>O</t>
  </si>
  <si>
    <t>Total Procedures</t>
  </si>
  <si>
    <t>RB</t>
  </si>
  <si>
    <t>Spinal Manipulation</t>
  </si>
  <si>
    <t>Spinal Manipulation -- Other</t>
  </si>
  <si>
    <t>RD</t>
  </si>
  <si>
    <t>Dialysis</t>
  </si>
  <si>
    <t>ESRD Related Services (not dialysis)</t>
  </si>
  <si>
    <t>Peritoneal Dialysis</t>
  </si>
  <si>
    <t>Hemodialysis</t>
  </si>
  <si>
    <t>Dialysis -- Other</t>
  </si>
  <si>
    <t>RH</t>
  </si>
  <si>
    <t>Chemotherapy</t>
  </si>
  <si>
    <t>Chemotherapy Administration</t>
  </si>
  <si>
    <t>Chemotherapy -- Other</t>
  </si>
  <si>
    <t>RI</t>
  </si>
  <si>
    <t>Injections and Infusions (nononcologic)</t>
  </si>
  <si>
    <t>Vaccine - Toxoids</t>
  </si>
  <si>
    <t>Injection Administration</t>
  </si>
  <si>
    <t>Intravenous Infusion, Hydration</t>
  </si>
  <si>
    <t>Injections and Infusions (nononcologic) -- Other</t>
  </si>
  <si>
    <t>RR</t>
  </si>
  <si>
    <t>Radiation Oncology</t>
  </si>
  <si>
    <t>Intensity Modulated Radiation Therapy</t>
  </si>
  <si>
    <t>Conventional Radiation Treatment</t>
  </si>
  <si>
    <t>Radiation Treatment Planning</t>
  </si>
  <si>
    <t>Radiation Oncology -- Other</t>
  </si>
  <si>
    <t>RT</t>
  </si>
  <si>
    <t>Physical, Occupational, and Speech Therapy</t>
  </si>
  <si>
    <t>PT Treatment</t>
  </si>
  <si>
    <t>Speech Therapy</t>
  </si>
  <si>
    <t>Occupational Therapy</t>
  </si>
  <si>
    <t>PT/OT Evaluation</t>
  </si>
  <si>
    <t>Physical, Occupational, and Speech Therapy -- Other</t>
  </si>
  <si>
    <t>RX</t>
  </si>
  <si>
    <t>Treatment - Miscellaneous</t>
  </si>
  <si>
    <t>Cardiac Rehabilitation</t>
  </si>
  <si>
    <t>Hyperbaric Oxygen</t>
  </si>
  <si>
    <t>Treatment - Miscellaneous -- Other</t>
  </si>
  <si>
    <t>TA</t>
  </si>
  <si>
    <t>Anatomic Pathology</t>
  </si>
  <si>
    <t>Surgical Pathology Examination</t>
  </si>
  <si>
    <t>Immunohistochemistry</t>
  </si>
  <si>
    <t>TC</t>
  </si>
  <si>
    <t>Cardiography</t>
  </si>
  <si>
    <t>Electrocardiogram</t>
  </si>
  <si>
    <t>External Electrocardiographic Monitoring</t>
  </si>
  <si>
    <t>Cardiography -- Other</t>
  </si>
  <si>
    <t>TF</t>
  </si>
  <si>
    <t>Pulmonary</t>
  </si>
  <si>
    <t>Pulmonary Function Testing</t>
  </si>
  <si>
    <t>Pulmonary -- Other</t>
  </si>
  <si>
    <t>TL</t>
  </si>
  <si>
    <t>General Laboratory</t>
  </si>
  <si>
    <t>Clinical Chemistry</t>
  </si>
  <si>
    <t>Immunoassay</t>
  </si>
  <si>
    <t>General Laboratory -- Other</t>
  </si>
  <si>
    <t>TM</t>
  </si>
  <si>
    <t>Molecular Testing</t>
  </si>
  <si>
    <t>Genetic Analysis</t>
  </si>
  <si>
    <t>TN</t>
  </si>
  <si>
    <t>Neurologic</t>
  </si>
  <si>
    <t>Sleep Study</t>
  </si>
  <si>
    <t>Electrical Nerve Conductivity</t>
  </si>
  <si>
    <t>Neurologic -- Other</t>
  </si>
  <si>
    <t>TX</t>
  </si>
  <si>
    <t>Test - Miscellaneous</t>
  </si>
  <si>
    <t>Test - Miscellaneous -- Other</t>
  </si>
  <si>
    <t>AA</t>
  </si>
  <si>
    <t>Anesthesia -- Other</t>
  </si>
  <si>
    <t>OC</t>
  </si>
  <si>
    <t>Vision, Hearing, and Speech Services</t>
  </si>
  <si>
    <t>Vision, Hearing, and Speech Services -- Other</t>
  </si>
  <si>
    <t>datacatalog.urban.org</t>
  </si>
  <si>
    <t>Prepared by Braid-Forbes Health Research, LLC for the Urban Institute</t>
  </si>
  <si>
    <t>Source: Physician Supplier Procedure Summary File (PSPS) 2023 and RBCS classification. The BETOS system and specialty groupings were developed by Robert A. Berenson and Mary Jo Braid-Forbes.  For details on data construction, see  https://www.urban.org/sites/default/files/publication/102393/development-and-structure-of-betos-2-0-with-illustrative-data_1.pdf</t>
  </si>
  <si>
    <t xml:space="preserve">NOTES: RBCS is Revised BETOS Classification System, BETOS is Berenson-Eggers Type of Service. Allowed charges includes amounts billed by physicians and other health professionals  under the Medicare Physician Fee Schedule, plus any cost-sharing paid by the beneficiary. The Fee Schedule pays for professional services only, not any facility, laboratory, or other fees.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</si>
</sst>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164" formatCode="[$-409]mmmm\ d\,\ yyyy;@"/>
    <numFmt numFmtId="165" formatCode="###########0"/>
    <numFmt numFmtId="166" formatCode="#,###,###,###,###,##0"/>
    <numFmt numFmtId="167" formatCode="##,##0.0"/>
    <numFmt numFmtId="168" formatCode="#,###,##0"/>
    <numFmt numFmtId="169" formatCode="&quot;$&quot;#,##0"/>
    <numFmt numFmtId="170" formatCode="[$$-409]#,##0"/>
    <numFmt numFmtId="171" formatCode="0.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1"/>
      <color rgb="FF112277"/>
      <name val="Calibri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  <font>
      <i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u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B0B7BB"/>
      </left>
      <right style="thin">
        <color rgb="FFB0B7BB"/>
      </right>
      <top/>
      <bottom style="thin">
        <color rgb="FFB0B7BB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3" fillId="0" borderId="0" applyNumberFormat="0" applyFill="0" applyBorder="0" applyAlignment="0" applyProtection="0"/>
  </cellStyleXfs>
  <cellXfs count="45">
    <xf numFmtId="0" fontId="0" fillId="0" borderId="0" xfId="0"/>
    <xf numFmtId="0" fontId="0" fillId="2" borderId="0" xfId="0" applyFill="1" applyAlignment="1">
      <alignment horizontal="left"/>
    </xf>
    <xf numFmtId="0" fontId="5" fillId="3" borderId="1" xfId="0" applyFont="1" applyFill="1" applyBorder="1" applyAlignment="1">
      <alignment horizontal="center"/>
    </xf>
    <xf numFmtId="166" fontId="0" fillId="4" borderId="2" xfId="0" applyNumberFormat="1" applyFill="1" applyBorder="1" applyAlignment="1">
      <alignment horizontal="right"/>
    </xf>
    <xf numFmtId="167" fontId="0" fillId="4" borderId="2" xfId="0" applyNumberFormat="1" applyFill="1" applyBorder="1" applyAlignment="1">
      <alignment horizontal="right"/>
    </xf>
    <xf numFmtId="0" fontId="5" fillId="3" borderId="1" xfId="0" applyFont="1" applyFill="1" applyBorder="1" applyAlignment="1">
      <alignment horizontal="left" vertical="top" wrapText="1"/>
    </xf>
    <xf numFmtId="168" fontId="0" fillId="4" borderId="2" xfId="0" applyNumberFormat="1" applyFill="1" applyBorder="1" applyAlignment="1">
      <alignment horizontal="right"/>
    </xf>
    <xf numFmtId="0" fontId="0" fillId="2" borderId="0" xfId="0" applyFill="1" applyAlignment="1">
      <alignment horizontal="left" wrapText="1"/>
    </xf>
    <xf numFmtId="0" fontId="6" fillId="0" borderId="0" xfId="0" applyFont="1"/>
    <xf numFmtId="169" fontId="6" fillId="0" borderId="0" xfId="0" applyNumberFormat="1" applyFont="1"/>
    <xf numFmtId="0" fontId="7" fillId="0" borderId="0" xfId="2" applyFont="1"/>
    <xf numFmtId="0" fontId="8" fillId="0" borderId="0" xfId="0" applyFont="1"/>
    <xf numFmtId="169" fontId="8" fillId="0" borderId="0" xfId="0" applyNumberFormat="1" applyFont="1"/>
    <xf numFmtId="164" fontId="7" fillId="0" borderId="0" xfId="2" quotePrefix="1" applyNumberFormat="1" applyFont="1"/>
    <xf numFmtId="0" fontId="9" fillId="0" borderId="0" xfId="2" applyFont="1"/>
    <xf numFmtId="0" fontId="10" fillId="0" borderId="0" xfId="0" applyFont="1"/>
    <xf numFmtId="170" fontId="11" fillId="0" borderId="0" xfId="0" applyNumberFormat="1" applyFont="1"/>
    <xf numFmtId="0" fontId="6" fillId="0" borderId="0" xfId="0" applyFont="1" applyAlignment="1">
      <alignment horizontal="center"/>
    </xf>
    <xf numFmtId="0" fontId="12" fillId="0" borderId="0" xfId="0" applyFont="1"/>
    <xf numFmtId="9" fontId="12" fillId="0" borderId="0" xfId="1" applyFont="1"/>
    <xf numFmtId="169" fontId="12" fillId="0" borderId="0" xfId="0" applyNumberFormat="1" applyFont="1"/>
    <xf numFmtId="49" fontId="2" fillId="0" borderId="0" xfId="0" applyNumberFormat="1" applyFont="1"/>
    <xf numFmtId="49" fontId="0" fillId="0" borderId="0" xfId="0" applyNumberFormat="1"/>
    <xf numFmtId="170" fontId="2" fillId="0" borderId="0" xfId="0" applyNumberFormat="1" applyFont="1"/>
    <xf numFmtId="9" fontId="2" fillId="0" borderId="0" xfId="1" applyFont="1"/>
    <xf numFmtId="170" fontId="0" fillId="0" borderId="0" xfId="0" applyNumberFormat="1"/>
    <xf numFmtId="171" fontId="2" fillId="0" borderId="0" xfId="0" applyNumberFormat="1" applyFont="1"/>
    <xf numFmtId="171" fontId="0" fillId="0" borderId="0" xfId="1" applyNumberFormat="1" applyFont="1"/>
    <xf numFmtId="171" fontId="0" fillId="0" borderId="0" xfId="0" applyNumberFormat="1"/>
    <xf numFmtId="171" fontId="2" fillId="0" borderId="0" xfId="1" applyNumberFormat="1" applyFont="1"/>
    <xf numFmtId="6" fontId="0" fillId="0" borderId="0" xfId="0" applyNumberFormat="1"/>
    <xf numFmtId="9" fontId="0" fillId="0" borderId="0" xfId="1" applyFont="1"/>
    <xf numFmtId="0" fontId="13" fillId="0" borderId="0" xfId="3"/>
    <xf numFmtId="0" fontId="8" fillId="0" borderId="0" xfId="2" applyFont="1"/>
    <xf numFmtId="164" fontId="4" fillId="0" borderId="0" xfId="2" quotePrefix="1" applyNumberFormat="1" applyFont="1"/>
    <xf numFmtId="0" fontId="13" fillId="2" borderId="0" xfId="3" applyFill="1" applyBorder="1" applyAlignment="1">
      <alignment horizontal="left"/>
    </xf>
    <xf numFmtId="165" fontId="5" fillId="3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9" fillId="0" borderId="0" xfId="2" applyFont="1" applyAlignment="1">
      <alignment horizontal="left" wrapText="1"/>
    </xf>
    <xf numFmtId="0" fontId="0" fillId="0" borderId="0" xfId="0" applyAlignment="1">
      <alignment horizontal="left" wrapText="1"/>
    </xf>
    <xf numFmtId="165" fontId="5" fillId="3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</cellXfs>
  <cellStyles count="4">
    <cellStyle name="Hyperlink" xfId="3" builtinId="8"/>
    <cellStyle name="Normal" xfId="0" builtinId="0"/>
    <cellStyle name="Normal 2 3" xfId="2" xr:uid="{C8519A83-25F4-4438-8C6A-C656008F81D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datacatalog.urban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datacatalog.urba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5AABD-6A8E-4249-AF43-F30EF0FBC56E}">
  <dimension ref="A1:N228"/>
  <sheetViews>
    <sheetView tabSelected="1" workbookViewId="0">
      <selection activeCell="E3" sqref="E3"/>
    </sheetView>
  </sheetViews>
  <sheetFormatPr defaultRowHeight="14.5" x14ac:dyDescent="0.35"/>
  <cols>
    <col min="1" max="1" width="7.90625" customWidth="1"/>
    <col min="2" max="2" width="5" bestFit="1" customWidth="1"/>
    <col min="3" max="3" width="15.54296875" customWidth="1"/>
    <col min="4" max="4" width="5.08984375" bestFit="1" customWidth="1"/>
    <col min="5" max="5" width="36.26953125" customWidth="1"/>
    <col min="6" max="6" width="15.26953125" bestFit="1" customWidth="1"/>
    <col min="7" max="7" width="6.7265625" customWidth="1"/>
    <col min="8" max="8" width="15" bestFit="1" customWidth="1"/>
    <col min="9" max="10" width="6.7265625" customWidth="1"/>
    <col min="11" max="11" width="15" bestFit="1" customWidth="1"/>
    <col min="12" max="12" width="7.7265625" customWidth="1"/>
    <col min="13" max="13" width="16.08984375" customWidth="1"/>
  </cols>
  <sheetData>
    <row r="1" spans="1:13" s="8" customFormat="1" ht="18.5" x14ac:dyDescent="0.45">
      <c r="A1" s="11" t="s">
        <v>78</v>
      </c>
      <c r="H1" s="9"/>
      <c r="I1" s="9"/>
      <c r="J1" s="9"/>
    </row>
    <row r="2" spans="1:13" s="8" customFormat="1" ht="18.5" x14ac:dyDescent="0.45">
      <c r="A2" s="10" t="s">
        <v>387</v>
      </c>
      <c r="G2" s="11" t="s">
        <v>79</v>
      </c>
      <c r="H2" s="12"/>
      <c r="I2" s="12"/>
      <c r="J2" s="12"/>
      <c r="K2" s="11"/>
    </row>
    <row r="3" spans="1:13" s="8" customFormat="1" ht="18.5" x14ac:dyDescent="0.45">
      <c r="A3" s="13" t="s">
        <v>1</v>
      </c>
      <c r="G3" s="11"/>
      <c r="H3" s="12"/>
      <c r="I3" s="12"/>
      <c r="J3" s="12"/>
      <c r="K3" s="11"/>
    </row>
    <row r="4" spans="1:13" s="8" customFormat="1" ht="31.5" customHeight="1" x14ac:dyDescent="0.35">
      <c r="A4" s="41" t="s">
        <v>388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s="8" customFormat="1" x14ac:dyDescent="0.35">
      <c r="A5" s="32" t="s">
        <v>386</v>
      </c>
      <c r="H5" s="9"/>
      <c r="I5" s="9"/>
      <c r="J5" s="9"/>
    </row>
    <row r="6" spans="1:13" s="8" customFormat="1" x14ac:dyDescent="0.35">
      <c r="H6" s="9"/>
      <c r="I6" s="9"/>
      <c r="J6" s="9"/>
    </row>
    <row r="7" spans="1:13" s="8" customFormat="1" x14ac:dyDescent="0.35">
      <c r="A7" s="14"/>
      <c r="B7" s="15"/>
      <c r="C7" s="15" t="s">
        <v>80</v>
      </c>
      <c r="D7" s="15"/>
      <c r="E7" s="15"/>
      <c r="F7" s="16">
        <f>SUM(F9:F227)</f>
        <v>91095556165.259857</v>
      </c>
      <c r="G7" s="16"/>
      <c r="H7" s="16">
        <f>SUM(H9:H227)</f>
        <v>91095556165.260086</v>
      </c>
      <c r="I7" s="16"/>
      <c r="J7" s="16"/>
      <c r="K7" s="16">
        <f>SUM(K9:K227)</f>
        <v>91095556165.260071</v>
      </c>
      <c r="L7" s="16"/>
    </row>
    <row r="8" spans="1:13" s="8" customFormat="1" x14ac:dyDescent="0.35">
      <c r="B8" s="17"/>
      <c r="F8" s="18" t="s">
        <v>81</v>
      </c>
      <c r="G8" s="19">
        <f>SUM(G9:G226)</f>
        <v>1</v>
      </c>
      <c r="H8" s="20" t="s">
        <v>82</v>
      </c>
      <c r="I8" s="19">
        <f>SUM(I9:I226)</f>
        <v>0.99999999999999956</v>
      </c>
      <c r="J8" s="20"/>
      <c r="K8" s="18" t="s">
        <v>83</v>
      </c>
      <c r="L8" s="18"/>
      <c r="M8" s="18" t="s">
        <v>84</v>
      </c>
    </row>
    <row r="9" spans="1:13" x14ac:dyDescent="0.35">
      <c r="A9" s="21" t="s">
        <v>4</v>
      </c>
      <c r="B9" s="22"/>
      <c r="C9" s="22"/>
      <c r="D9" s="22"/>
      <c r="E9" s="22"/>
      <c r="F9" s="23">
        <v>47712287368.420006</v>
      </c>
      <c r="G9" s="29">
        <f>F9/F$7</f>
        <v>0.52376086580846337</v>
      </c>
      <c r="H9" s="25"/>
      <c r="I9" s="25"/>
      <c r="J9" s="24">
        <f>SUM(J10:J46)</f>
        <v>1.0000000000000009</v>
      </c>
      <c r="K9" s="25"/>
      <c r="L9" s="24">
        <f>SUM(L10:L46)</f>
        <v>1.0000000000000009</v>
      </c>
    </row>
    <row r="10" spans="1:13" x14ac:dyDescent="0.35">
      <c r="A10" s="21"/>
      <c r="B10" s="22" t="s">
        <v>85</v>
      </c>
      <c r="C10" s="22" t="s">
        <v>86</v>
      </c>
      <c r="D10" s="22"/>
      <c r="E10" s="22"/>
      <c r="F10" s="23"/>
      <c r="G10" s="26"/>
      <c r="H10" s="25">
        <v>1779639031.1800032</v>
      </c>
      <c r="I10" s="27">
        <f>H10/H$7</f>
        <v>1.9535958789817242E-2</v>
      </c>
      <c r="J10" s="27">
        <f>H10/F$9</f>
        <v>3.7299386161014733E-2</v>
      </c>
      <c r="K10" s="25"/>
      <c r="L10" s="25"/>
    </row>
    <row r="11" spans="1:13" x14ac:dyDescent="0.35">
      <c r="A11" s="21"/>
      <c r="B11" s="22"/>
      <c r="C11" s="22"/>
      <c r="D11" s="22" t="s">
        <v>87</v>
      </c>
      <c r="E11" s="22" t="s">
        <v>88</v>
      </c>
      <c r="F11" s="23"/>
      <c r="G11" s="26"/>
      <c r="H11" s="25"/>
      <c r="I11" s="28"/>
      <c r="J11" s="28"/>
      <c r="K11" s="25">
        <v>1546547421.080004</v>
      </c>
      <c r="L11" s="27">
        <f>K11/F$9</f>
        <v>3.2414028049798316E-2</v>
      </c>
    </row>
    <row r="12" spans="1:13" x14ac:dyDescent="0.35">
      <c r="A12" s="21"/>
      <c r="B12" s="22"/>
      <c r="C12" s="22"/>
      <c r="D12" s="22" t="s">
        <v>89</v>
      </c>
      <c r="E12" s="22" t="s">
        <v>90</v>
      </c>
      <c r="F12" s="23"/>
      <c r="G12" s="26"/>
      <c r="H12" s="25"/>
      <c r="I12" s="28"/>
      <c r="J12" s="28"/>
      <c r="K12" s="25">
        <v>8855863.099999994</v>
      </c>
      <c r="L12" s="27">
        <f t="shared" ref="L12:L13" si="0">K12/F$9</f>
        <v>1.8560969486995391E-4</v>
      </c>
    </row>
    <row r="13" spans="1:13" x14ac:dyDescent="0.35">
      <c r="A13" s="21"/>
      <c r="B13" s="22"/>
      <c r="C13" s="22"/>
      <c r="D13" s="22" t="s">
        <v>91</v>
      </c>
      <c r="E13" s="22" t="s">
        <v>92</v>
      </c>
      <c r="F13" s="23"/>
      <c r="G13" s="26"/>
      <c r="H13" s="25"/>
      <c r="I13" s="28"/>
      <c r="J13" s="28"/>
      <c r="K13" s="25">
        <v>224235747.00000009</v>
      </c>
      <c r="L13" s="27">
        <f t="shared" si="0"/>
        <v>4.69974841634648E-3</v>
      </c>
    </row>
    <row r="14" spans="1:13" x14ac:dyDescent="0.35">
      <c r="A14" s="21"/>
      <c r="B14" s="22" t="s">
        <v>93</v>
      </c>
      <c r="C14" s="22" t="s">
        <v>94</v>
      </c>
      <c r="D14" s="22"/>
      <c r="E14" s="22"/>
      <c r="F14" s="23"/>
      <c r="G14" s="26"/>
      <c r="H14" s="25">
        <v>1263835597.7699902</v>
      </c>
      <c r="I14" s="27">
        <f>H14/H$7</f>
        <v>1.3873734910594493E-2</v>
      </c>
      <c r="J14" s="27">
        <f>H14/F$9</f>
        <v>2.6488681794084402E-2</v>
      </c>
      <c r="K14" s="25"/>
      <c r="L14" s="28"/>
    </row>
    <row r="15" spans="1:13" x14ac:dyDescent="0.35">
      <c r="A15" s="21"/>
      <c r="B15" s="22"/>
      <c r="C15" s="22"/>
      <c r="D15" s="22" t="s">
        <v>95</v>
      </c>
      <c r="E15" s="22" t="s">
        <v>96</v>
      </c>
      <c r="F15" s="23"/>
      <c r="G15" s="26"/>
      <c r="H15" s="25"/>
      <c r="I15" s="28"/>
      <c r="J15" s="28"/>
      <c r="K15" s="25">
        <v>1263835597.7699902</v>
      </c>
      <c r="L15" s="27">
        <f>K15/F$9</f>
        <v>2.6488681794084402E-2</v>
      </c>
    </row>
    <row r="16" spans="1:13" x14ac:dyDescent="0.35">
      <c r="A16" s="21"/>
      <c r="B16" s="22" t="s">
        <v>97</v>
      </c>
      <c r="C16" s="22" t="s">
        <v>98</v>
      </c>
      <c r="D16" s="22"/>
      <c r="E16" s="22"/>
      <c r="F16" s="23"/>
      <c r="G16" s="26"/>
      <c r="H16" s="25">
        <v>1830810153.3900013</v>
      </c>
      <c r="I16" s="27">
        <f>H16/H$7</f>
        <v>2.0097688959367629E-2</v>
      </c>
      <c r="J16" s="27">
        <f>H16/F$9</f>
        <v>3.8371879747726892E-2</v>
      </c>
      <c r="K16" s="25"/>
      <c r="L16" s="28"/>
    </row>
    <row r="17" spans="1:12" x14ac:dyDescent="0.35">
      <c r="A17" s="21"/>
      <c r="B17" s="22"/>
      <c r="C17" s="22"/>
      <c r="D17" s="22" t="s">
        <v>99</v>
      </c>
      <c r="E17" s="22" t="s">
        <v>100</v>
      </c>
      <c r="F17" s="23"/>
      <c r="G17" s="26"/>
      <c r="H17" s="25"/>
      <c r="I17" s="28"/>
      <c r="J17" s="28"/>
      <c r="K17" s="25">
        <v>1830439508.5800011</v>
      </c>
      <c r="L17" s="27">
        <f t="shared" ref="L17:L18" si="1">K17/F$9</f>
        <v>3.8364111417377562E-2</v>
      </c>
    </row>
    <row r="18" spans="1:12" x14ac:dyDescent="0.35">
      <c r="A18" s="21"/>
      <c r="B18" s="22"/>
      <c r="C18" s="22"/>
      <c r="D18" s="22" t="s">
        <v>91</v>
      </c>
      <c r="E18" s="22" t="s">
        <v>101</v>
      </c>
      <c r="F18" s="23"/>
      <c r="G18" s="26"/>
      <c r="H18" s="25"/>
      <c r="I18" s="28"/>
      <c r="J18" s="28"/>
      <c r="K18" s="25">
        <v>370644.81</v>
      </c>
      <c r="L18" s="27">
        <f t="shared" si="1"/>
        <v>7.7683303493289204E-6</v>
      </c>
    </row>
    <row r="19" spans="1:12" x14ac:dyDescent="0.35">
      <c r="A19" s="21"/>
      <c r="B19" s="22" t="s">
        <v>102</v>
      </c>
      <c r="C19" s="22" t="s">
        <v>103</v>
      </c>
      <c r="D19" s="22"/>
      <c r="E19" s="22"/>
      <c r="F19" s="23"/>
      <c r="G19" s="26"/>
      <c r="H19" s="25">
        <v>944913429.35999906</v>
      </c>
      <c r="I19" s="27">
        <f>H19/H$7</f>
        <v>1.0372771945601758E-2</v>
      </c>
      <c r="J19" s="27">
        <f>H19/F$9</f>
        <v>1.9804404304988782E-2</v>
      </c>
      <c r="K19" s="25"/>
      <c r="L19" s="28"/>
    </row>
    <row r="20" spans="1:12" x14ac:dyDescent="0.35">
      <c r="A20" s="21"/>
      <c r="B20" s="22"/>
      <c r="C20" s="22"/>
      <c r="D20" s="22" t="s">
        <v>104</v>
      </c>
      <c r="E20" s="22" t="s">
        <v>105</v>
      </c>
      <c r="F20" s="23"/>
      <c r="G20" s="26"/>
      <c r="H20" s="25"/>
      <c r="I20" s="28"/>
      <c r="J20" s="28"/>
      <c r="K20" s="25">
        <v>828489578.0499984</v>
      </c>
      <c r="L20" s="27">
        <f t="shared" ref="L20:L21" si="2">K20/F$9</f>
        <v>1.7364281273137248E-2</v>
      </c>
    </row>
    <row r="21" spans="1:12" x14ac:dyDescent="0.35">
      <c r="A21" s="21"/>
      <c r="B21" s="22"/>
      <c r="C21" s="22"/>
      <c r="D21" s="22" t="s">
        <v>106</v>
      </c>
      <c r="E21" s="22" t="s">
        <v>107</v>
      </c>
      <c r="F21" s="23"/>
      <c r="G21" s="26"/>
      <c r="H21" s="25"/>
      <c r="I21" s="28"/>
      <c r="J21" s="28"/>
      <c r="K21" s="25">
        <v>116423851.31</v>
      </c>
      <c r="L21" s="27">
        <f t="shared" si="2"/>
        <v>2.4401230318515199E-3</v>
      </c>
    </row>
    <row r="22" spans="1:12" x14ac:dyDescent="0.35">
      <c r="A22" s="21"/>
      <c r="B22" s="22" t="s">
        <v>108</v>
      </c>
      <c r="C22" s="22" t="s">
        <v>109</v>
      </c>
      <c r="D22" s="22"/>
      <c r="E22" s="22"/>
      <c r="F22" s="23"/>
      <c r="G22" s="26"/>
      <c r="H22" s="25">
        <v>9053112018.9600258</v>
      </c>
      <c r="I22" s="27">
        <f>H22/H$7</f>
        <v>9.9380391317183611E-2</v>
      </c>
      <c r="J22" s="27">
        <f>H22/F$9</f>
        <v>0.18974382739302778</v>
      </c>
      <c r="K22" s="25"/>
      <c r="L22" s="28"/>
    </row>
    <row r="23" spans="1:12" x14ac:dyDescent="0.35">
      <c r="A23" s="21"/>
      <c r="B23" s="22"/>
      <c r="C23" s="22"/>
      <c r="D23" s="22" t="s">
        <v>110</v>
      </c>
      <c r="E23" s="22" t="s">
        <v>111</v>
      </c>
      <c r="F23" s="23"/>
      <c r="G23" s="26"/>
      <c r="H23" s="25"/>
      <c r="I23" s="28"/>
      <c r="J23" s="28"/>
      <c r="K23" s="25">
        <v>5709183381.0100155</v>
      </c>
      <c r="L23" s="27">
        <f t="shared" ref="L23:L26" si="3">K23/F$9</f>
        <v>0.11965855539319274</v>
      </c>
    </row>
    <row r="24" spans="1:12" x14ac:dyDescent="0.35">
      <c r="A24" s="21"/>
      <c r="B24" s="22"/>
      <c r="C24" s="22"/>
      <c r="D24" s="22" t="s">
        <v>112</v>
      </c>
      <c r="E24" s="22" t="s">
        <v>113</v>
      </c>
      <c r="F24" s="23"/>
      <c r="G24" s="26"/>
      <c r="H24" s="25"/>
      <c r="I24" s="28"/>
      <c r="J24" s="28"/>
      <c r="K24" s="25">
        <v>2592333318.4800048</v>
      </c>
      <c r="L24" s="27">
        <f t="shared" si="3"/>
        <v>5.4332614541465651E-2</v>
      </c>
    </row>
    <row r="25" spans="1:12" x14ac:dyDescent="0.35">
      <c r="A25" s="21"/>
      <c r="B25" s="22"/>
      <c r="C25" s="22"/>
      <c r="D25" s="22" t="s">
        <v>114</v>
      </c>
      <c r="E25" s="22" t="s">
        <v>115</v>
      </c>
      <c r="F25" s="23"/>
      <c r="G25" s="26"/>
      <c r="H25" s="25"/>
      <c r="I25" s="28"/>
      <c r="J25" s="28"/>
      <c r="K25" s="25">
        <v>740867028.21999919</v>
      </c>
      <c r="L25" s="27">
        <f t="shared" si="3"/>
        <v>1.5527803613757725E-2</v>
      </c>
    </row>
    <row r="26" spans="1:12" x14ac:dyDescent="0.35">
      <c r="A26" s="21"/>
      <c r="B26" s="22"/>
      <c r="C26" s="22"/>
      <c r="D26" s="22" t="s">
        <v>91</v>
      </c>
      <c r="E26" s="22" t="s">
        <v>116</v>
      </c>
      <c r="F26" s="23"/>
      <c r="G26" s="26"/>
      <c r="H26" s="25"/>
      <c r="I26" s="28"/>
      <c r="J26" s="28"/>
      <c r="K26" s="25">
        <v>10728291.25</v>
      </c>
      <c r="L26" s="27">
        <f t="shared" si="3"/>
        <v>2.2485384461154304E-4</v>
      </c>
    </row>
    <row r="27" spans="1:12" x14ac:dyDescent="0.35">
      <c r="A27" s="21"/>
      <c r="B27" s="22" t="s">
        <v>117</v>
      </c>
      <c r="C27" s="22" t="s">
        <v>118</v>
      </c>
      <c r="D27" s="22"/>
      <c r="E27" s="22"/>
      <c r="F27" s="23"/>
      <c r="G27" s="26"/>
      <c r="H27" s="25">
        <v>1161866794.5100038</v>
      </c>
      <c r="I27" s="27">
        <f>H27/H$7</f>
        <v>1.275437401581055E-2</v>
      </c>
      <c r="J27" s="27">
        <f>H27/F$9</f>
        <v>2.4351521559601956E-2</v>
      </c>
      <c r="K27" s="25"/>
      <c r="L27" s="28"/>
    </row>
    <row r="28" spans="1:12" x14ac:dyDescent="0.35">
      <c r="A28" s="21"/>
      <c r="B28" s="22"/>
      <c r="C28" s="22"/>
      <c r="D28" s="22" t="s">
        <v>119</v>
      </c>
      <c r="E28" s="22" t="s">
        <v>120</v>
      </c>
      <c r="F28" s="23"/>
      <c r="G28" s="26"/>
      <c r="H28" s="25"/>
      <c r="I28" s="28"/>
      <c r="J28" s="28"/>
      <c r="K28" s="25">
        <v>1127854316.9600012</v>
      </c>
      <c r="L28" s="27">
        <f t="shared" ref="L28:L29" si="4">K28/F$9</f>
        <v>2.3638655347857203E-2</v>
      </c>
    </row>
    <row r="29" spans="1:12" x14ac:dyDescent="0.35">
      <c r="A29" s="21"/>
      <c r="B29" s="22"/>
      <c r="C29" s="22"/>
      <c r="D29" s="22" t="s">
        <v>91</v>
      </c>
      <c r="E29" s="22" t="s">
        <v>121</v>
      </c>
      <c r="F29" s="23"/>
      <c r="G29" s="26"/>
      <c r="H29" s="25"/>
      <c r="I29" s="28"/>
      <c r="J29" s="28"/>
      <c r="K29" s="25">
        <v>34012477.550000004</v>
      </c>
      <c r="L29" s="27">
        <f t="shared" si="4"/>
        <v>7.1286621174469864E-4</v>
      </c>
    </row>
    <row r="30" spans="1:12" x14ac:dyDescent="0.35">
      <c r="A30" s="21"/>
      <c r="B30" s="22" t="s">
        <v>122</v>
      </c>
      <c r="C30" s="22" t="s">
        <v>123</v>
      </c>
      <c r="D30" s="22"/>
      <c r="E30" s="22"/>
      <c r="F30" s="23"/>
      <c r="G30" s="26"/>
      <c r="H30" s="25">
        <v>2796009250.4200044</v>
      </c>
      <c r="I30" s="27">
        <f>H30/H$7</f>
        <v>3.0693146494958023E-2</v>
      </c>
      <c r="J30" s="27">
        <f>H30/F$9</f>
        <v>5.8601450582950625E-2</v>
      </c>
      <c r="K30" s="25"/>
      <c r="L30" s="28"/>
    </row>
    <row r="31" spans="1:12" x14ac:dyDescent="0.35">
      <c r="A31" s="21"/>
      <c r="B31" s="22"/>
      <c r="C31" s="22"/>
      <c r="D31" s="22" t="s">
        <v>124</v>
      </c>
      <c r="E31" s="22" t="s">
        <v>125</v>
      </c>
      <c r="F31" s="23"/>
      <c r="G31" s="26"/>
      <c r="H31" s="25"/>
      <c r="I31" s="28"/>
      <c r="J31" s="28"/>
      <c r="K31" s="25">
        <v>2790918094.1500034</v>
      </c>
      <c r="L31" s="27">
        <f t="shared" ref="L31:L32" si="5">K31/F$9</f>
        <v>5.8494745234060341E-2</v>
      </c>
    </row>
    <row r="32" spans="1:12" x14ac:dyDescent="0.35">
      <c r="A32" s="21"/>
      <c r="B32" s="22"/>
      <c r="C32" s="22"/>
      <c r="D32" s="22" t="s">
        <v>91</v>
      </c>
      <c r="E32" s="22" t="s">
        <v>126</v>
      </c>
      <c r="F32" s="23"/>
      <c r="G32" s="26"/>
      <c r="H32" s="25"/>
      <c r="I32" s="28"/>
      <c r="J32" s="28"/>
      <c r="K32" s="25">
        <v>5091156.2700000023</v>
      </c>
      <c r="L32" s="27">
        <f t="shared" si="5"/>
        <v>1.0670534889026839E-4</v>
      </c>
    </row>
    <row r="33" spans="1:12" x14ac:dyDescent="0.35">
      <c r="A33" s="21"/>
      <c r="B33" s="22" t="s">
        <v>127</v>
      </c>
      <c r="C33" s="22" t="s">
        <v>128</v>
      </c>
      <c r="D33" s="22"/>
      <c r="E33" s="22"/>
      <c r="F33" s="23"/>
      <c r="G33" s="26"/>
      <c r="H33" s="25">
        <v>32142001.130000003</v>
      </c>
      <c r="I33" s="27">
        <f>H33/H$7</f>
        <v>3.5283829950705735E-4</v>
      </c>
      <c r="J33" s="27">
        <f>H33/F$9</f>
        <v>6.7366296823728213E-4</v>
      </c>
      <c r="K33" s="25"/>
      <c r="L33" s="28"/>
    </row>
    <row r="34" spans="1:12" x14ac:dyDescent="0.35">
      <c r="A34" s="21"/>
      <c r="B34" s="22"/>
      <c r="C34" s="22"/>
      <c r="D34" s="22" t="s">
        <v>129</v>
      </c>
      <c r="E34" s="22" t="s">
        <v>130</v>
      </c>
      <c r="F34" s="23"/>
      <c r="G34" s="26"/>
      <c r="H34" s="25"/>
      <c r="I34" s="28"/>
      <c r="J34" s="28"/>
      <c r="K34" s="25">
        <v>32142001.130000003</v>
      </c>
      <c r="L34" s="27">
        <f>K34/F$9</f>
        <v>6.7366296823728213E-4</v>
      </c>
    </row>
    <row r="35" spans="1:12" x14ac:dyDescent="0.35">
      <c r="A35" s="21"/>
      <c r="B35" s="22" t="s">
        <v>131</v>
      </c>
      <c r="C35" s="22" t="s">
        <v>132</v>
      </c>
      <c r="D35" s="22"/>
      <c r="E35" s="22"/>
      <c r="F35" s="23"/>
      <c r="G35" s="26"/>
      <c r="H35" s="25">
        <v>3318488.4000000022</v>
      </c>
      <c r="I35" s="27">
        <f>H35/H$7</f>
        <v>3.6428652940872327E-5</v>
      </c>
      <c r="J35" s="27">
        <f>H35/F$9</f>
        <v>6.9552071028907664E-5</v>
      </c>
      <c r="K35" s="25"/>
      <c r="L35" s="28"/>
    </row>
    <row r="36" spans="1:12" x14ac:dyDescent="0.35">
      <c r="A36" s="21"/>
      <c r="B36" s="22"/>
      <c r="C36" s="22"/>
      <c r="D36" s="22" t="s">
        <v>91</v>
      </c>
      <c r="E36" s="22" t="s">
        <v>133</v>
      </c>
      <c r="F36" s="23"/>
      <c r="G36" s="26"/>
      <c r="H36" s="25"/>
      <c r="I36" s="28"/>
      <c r="J36" s="28"/>
      <c r="K36" s="25">
        <v>3318488.4000000022</v>
      </c>
      <c r="L36" s="27">
        <f>K36/F$9</f>
        <v>6.9552071028907664E-5</v>
      </c>
    </row>
    <row r="37" spans="1:12" x14ac:dyDescent="0.35">
      <c r="A37" s="21"/>
      <c r="B37" s="22" t="s">
        <v>134</v>
      </c>
      <c r="C37" s="22" t="s">
        <v>135</v>
      </c>
      <c r="D37" s="22"/>
      <c r="E37" s="22"/>
      <c r="F37" s="23"/>
      <c r="G37" s="26"/>
      <c r="H37" s="25">
        <v>2180131141.5600004</v>
      </c>
      <c r="I37" s="27">
        <f>H37/H$7</f>
        <v>2.393235447846586E-2</v>
      </c>
      <c r="J37" s="27">
        <f>H37/F$9</f>
        <v>4.5693284933620563E-2</v>
      </c>
      <c r="K37" s="25"/>
      <c r="L37" s="28"/>
    </row>
    <row r="38" spans="1:12" x14ac:dyDescent="0.35">
      <c r="A38" s="21"/>
      <c r="B38" s="22"/>
      <c r="C38" s="22"/>
      <c r="D38" s="22" t="s">
        <v>136</v>
      </c>
      <c r="E38" s="22" t="s">
        <v>137</v>
      </c>
      <c r="F38" s="23"/>
      <c r="G38" s="26"/>
      <c r="H38" s="25"/>
      <c r="I38" s="28"/>
      <c r="J38" s="28"/>
      <c r="K38" s="25">
        <v>2180131141.5600004</v>
      </c>
      <c r="L38" s="27">
        <f>K38/F$9</f>
        <v>4.5693284933620563E-2</v>
      </c>
    </row>
    <row r="39" spans="1:12" x14ac:dyDescent="0.35">
      <c r="A39" s="21"/>
      <c r="B39" s="22" t="s">
        <v>138</v>
      </c>
      <c r="C39" s="22" t="s">
        <v>139</v>
      </c>
      <c r="D39" s="22"/>
      <c r="E39" s="22"/>
      <c r="F39" s="23"/>
      <c r="G39" s="26"/>
      <c r="H39" s="25">
        <v>26386049573.510014</v>
      </c>
      <c r="I39" s="27">
        <f>H39/H$7</f>
        <v>0.28965243404016355</v>
      </c>
      <c r="J39" s="27">
        <f>H39/F$9</f>
        <v>0.55302420044892908</v>
      </c>
      <c r="K39" s="25"/>
      <c r="L39" s="28"/>
    </row>
    <row r="40" spans="1:12" x14ac:dyDescent="0.35">
      <c r="A40" s="21"/>
      <c r="B40" s="22"/>
      <c r="C40" s="22"/>
      <c r="D40" s="22" t="s">
        <v>140</v>
      </c>
      <c r="E40" s="22" t="s">
        <v>141</v>
      </c>
      <c r="F40" s="23"/>
      <c r="G40" s="26"/>
      <c r="H40" s="25"/>
      <c r="I40" s="28"/>
      <c r="J40" s="28"/>
      <c r="K40" s="25">
        <v>20834408611.930027</v>
      </c>
      <c r="L40" s="27">
        <f t="shared" ref="L40:L44" si="6">K40/F$9</f>
        <v>0.43666757057889422</v>
      </c>
    </row>
    <row r="41" spans="1:12" x14ac:dyDescent="0.35">
      <c r="A41" s="21"/>
      <c r="B41" s="22"/>
      <c r="C41" s="22"/>
      <c r="D41" s="22" t="s">
        <v>142</v>
      </c>
      <c r="E41" s="22" t="s">
        <v>143</v>
      </c>
      <c r="F41" s="23"/>
      <c r="G41" s="26"/>
      <c r="H41" s="25"/>
      <c r="I41" s="28"/>
      <c r="J41" s="28"/>
      <c r="K41" s="25">
        <v>3686992854.500001</v>
      </c>
      <c r="L41" s="27">
        <f t="shared" si="6"/>
        <v>7.7275541749448007E-2</v>
      </c>
    </row>
    <row r="42" spans="1:12" x14ac:dyDescent="0.35">
      <c r="A42" s="21"/>
      <c r="B42" s="22"/>
      <c r="C42" s="22"/>
      <c r="D42" s="22" t="s">
        <v>144</v>
      </c>
      <c r="E42" s="22" t="s">
        <v>145</v>
      </c>
      <c r="F42" s="23"/>
      <c r="G42" s="26"/>
      <c r="H42" s="25"/>
      <c r="I42" s="28"/>
      <c r="J42" s="28"/>
      <c r="K42" s="25">
        <v>1547144558.6600072</v>
      </c>
      <c r="L42" s="27">
        <f t="shared" si="6"/>
        <v>3.2426543433422501E-2</v>
      </c>
    </row>
    <row r="43" spans="1:12" x14ac:dyDescent="0.35">
      <c r="A43" s="21"/>
      <c r="B43" s="22"/>
      <c r="C43" s="22"/>
      <c r="D43" s="22" t="s">
        <v>146</v>
      </c>
      <c r="E43" s="22" t="s">
        <v>147</v>
      </c>
      <c r="F43" s="23"/>
      <c r="G43" s="26"/>
      <c r="H43" s="25"/>
      <c r="I43" s="28"/>
      <c r="J43" s="28"/>
      <c r="K43" s="25">
        <v>272796925.1699996</v>
      </c>
      <c r="L43" s="27">
        <f t="shared" si="6"/>
        <v>5.7175402860806775E-3</v>
      </c>
    </row>
    <row r="44" spans="1:12" x14ac:dyDescent="0.35">
      <c r="A44" s="21"/>
      <c r="B44" s="22"/>
      <c r="C44" s="22"/>
      <c r="D44" s="22" t="s">
        <v>91</v>
      </c>
      <c r="E44" s="22" t="s">
        <v>148</v>
      </c>
      <c r="F44" s="23"/>
      <c r="G44" s="26"/>
      <c r="H44" s="25"/>
      <c r="I44" s="28"/>
      <c r="J44" s="28"/>
      <c r="K44" s="25">
        <v>44706623.249999978</v>
      </c>
      <c r="L44" s="27">
        <f t="shared" si="6"/>
        <v>9.3700440108412345E-4</v>
      </c>
    </row>
    <row r="45" spans="1:12" x14ac:dyDescent="0.35">
      <c r="A45" s="21"/>
      <c r="B45" s="22" t="s">
        <v>149</v>
      </c>
      <c r="C45" s="22" t="s">
        <v>150</v>
      </c>
      <c r="D45" s="22"/>
      <c r="E45" s="22"/>
      <c r="F45" s="23"/>
      <c r="G45" s="26"/>
      <c r="H45" s="25">
        <v>280459888.23000032</v>
      </c>
      <c r="I45" s="27">
        <f>H45/H$7</f>
        <v>3.0787439040517719E-3</v>
      </c>
      <c r="J45" s="27">
        <f>H45/F$9</f>
        <v>5.8781480347897177E-3</v>
      </c>
      <c r="K45" s="25"/>
      <c r="L45" s="28"/>
    </row>
    <row r="46" spans="1:12" x14ac:dyDescent="0.35">
      <c r="A46" s="21"/>
      <c r="B46" s="22"/>
      <c r="C46" s="22"/>
      <c r="D46" s="22" t="s">
        <v>91</v>
      </c>
      <c r="E46" s="22" t="s">
        <v>151</v>
      </c>
      <c r="F46" s="23"/>
      <c r="G46" s="26"/>
      <c r="H46" s="25"/>
      <c r="I46" s="25"/>
      <c r="J46" s="25"/>
      <c r="K46" s="25">
        <v>280459888.23000032</v>
      </c>
      <c r="L46" s="27">
        <f>K46/F$9</f>
        <v>5.8781480347897177E-3</v>
      </c>
    </row>
    <row r="47" spans="1:12" x14ac:dyDescent="0.35">
      <c r="A47" s="21"/>
      <c r="B47" s="22"/>
      <c r="C47" s="22"/>
      <c r="D47" s="22"/>
      <c r="E47" s="22"/>
      <c r="F47" s="23"/>
      <c r="G47" s="26"/>
      <c r="H47" s="25"/>
      <c r="I47" s="25"/>
      <c r="J47" s="25"/>
      <c r="K47" s="25"/>
      <c r="L47" s="25"/>
    </row>
    <row r="48" spans="1:12" x14ac:dyDescent="0.35">
      <c r="A48" s="21" t="s">
        <v>5</v>
      </c>
      <c r="B48" s="22"/>
      <c r="C48" s="22"/>
      <c r="D48" s="22"/>
      <c r="E48" s="22"/>
      <c r="F48" s="23">
        <v>9423817518.8400421</v>
      </c>
      <c r="G48" s="29">
        <f>F48/F$7</f>
        <v>0.10344980496901454</v>
      </c>
      <c r="H48" s="25"/>
      <c r="I48" s="25"/>
      <c r="J48" s="24">
        <f>SUM(J49:J83)</f>
        <v>0.99999999999999512</v>
      </c>
      <c r="K48" s="25"/>
      <c r="L48" s="24">
        <f>SUM(L49:L83)</f>
        <v>0.99999999999999567</v>
      </c>
    </row>
    <row r="49" spans="1:12" x14ac:dyDescent="0.35">
      <c r="A49" s="21"/>
      <c r="B49" s="22" t="s">
        <v>152</v>
      </c>
      <c r="C49" s="22" t="s">
        <v>153</v>
      </c>
      <c r="D49" s="22"/>
      <c r="E49" s="22"/>
      <c r="F49" s="23"/>
      <c r="G49" s="26"/>
      <c r="H49" s="25">
        <v>1917119079.5400057</v>
      </c>
      <c r="I49" s="27">
        <f>H49/H$7</f>
        <v>2.1045143805501154E-2</v>
      </c>
      <c r="J49" s="27">
        <f>H49/F$48</f>
        <v>0.20343338309632081</v>
      </c>
      <c r="K49" s="25"/>
      <c r="L49" s="25"/>
    </row>
    <row r="50" spans="1:12" x14ac:dyDescent="0.35">
      <c r="A50" s="21"/>
      <c r="B50" s="22"/>
      <c r="C50" s="22"/>
      <c r="D50" s="22" t="s">
        <v>110</v>
      </c>
      <c r="E50" s="22" t="s">
        <v>154</v>
      </c>
      <c r="F50" s="23"/>
      <c r="G50" s="26"/>
      <c r="H50" s="25"/>
      <c r="I50" s="25"/>
      <c r="J50" s="25"/>
      <c r="K50" s="25">
        <v>793646569.75999713</v>
      </c>
      <c r="L50" s="27">
        <f>K50/F$48</f>
        <v>8.4217098662335454E-2</v>
      </c>
    </row>
    <row r="51" spans="1:12" x14ac:dyDescent="0.35">
      <c r="A51" s="21"/>
      <c r="B51" s="22"/>
      <c r="C51" s="22"/>
      <c r="D51" s="22" t="s">
        <v>155</v>
      </c>
      <c r="E51" s="22" t="s">
        <v>156</v>
      </c>
      <c r="F51" s="23"/>
      <c r="G51" s="26"/>
      <c r="H51" s="25"/>
      <c r="I51" s="25"/>
      <c r="J51" s="25"/>
      <c r="K51" s="25">
        <v>428878544.75000411</v>
      </c>
      <c r="L51" s="27">
        <f t="shared" ref="L51:L83" si="7">K51/F$48</f>
        <v>4.5510064673110723E-2</v>
      </c>
    </row>
    <row r="52" spans="1:12" x14ac:dyDescent="0.35">
      <c r="A52" s="21"/>
      <c r="B52" s="22"/>
      <c r="C52" s="22"/>
      <c r="D52" s="22" t="s">
        <v>99</v>
      </c>
      <c r="E52" s="22" t="s">
        <v>157</v>
      </c>
      <c r="F52" s="23"/>
      <c r="G52" s="26"/>
      <c r="H52" s="25"/>
      <c r="I52" s="25"/>
      <c r="J52" s="25"/>
      <c r="K52" s="25">
        <v>510188179.98999798</v>
      </c>
      <c r="L52" s="27">
        <f t="shared" si="7"/>
        <v>5.4138164174978208E-2</v>
      </c>
    </row>
    <row r="53" spans="1:12" x14ac:dyDescent="0.35">
      <c r="A53" s="21"/>
      <c r="B53" s="22"/>
      <c r="C53" s="22"/>
      <c r="D53" s="22" t="s">
        <v>158</v>
      </c>
      <c r="E53" s="22" t="s">
        <v>159</v>
      </c>
      <c r="F53" s="23"/>
      <c r="G53" s="26"/>
      <c r="H53" s="25"/>
      <c r="I53" s="25"/>
      <c r="J53" s="25"/>
      <c r="K53" s="25">
        <v>123587355.56000027</v>
      </c>
      <c r="L53" s="27">
        <f t="shared" si="7"/>
        <v>1.3114362126911428E-2</v>
      </c>
    </row>
    <row r="54" spans="1:12" x14ac:dyDescent="0.35">
      <c r="A54" s="21"/>
      <c r="B54" s="22"/>
      <c r="C54" s="22"/>
      <c r="D54" s="22" t="s">
        <v>91</v>
      </c>
      <c r="E54" s="22" t="s">
        <v>160</v>
      </c>
      <c r="F54" s="23"/>
      <c r="G54" s="26"/>
      <c r="H54" s="25"/>
      <c r="I54" s="25"/>
      <c r="J54" s="25"/>
      <c r="K54" s="25">
        <v>60818429.480000034</v>
      </c>
      <c r="L54" s="27">
        <f t="shared" si="7"/>
        <v>6.4536934589843426E-3</v>
      </c>
    </row>
    <row r="55" spans="1:12" x14ac:dyDescent="0.35">
      <c r="A55" s="21"/>
      <c r="B55" s="22" t="s">
        <v>161</v>
      </c>
      <c r="C55" s="22" t="s">
        <v>162</v>
      </c>
      <c r="D55" s="22"/>
      <c r="E55" s="22"/>
      <c r="F55" s="23"/>
      <c r="G55" s="26"/>
      <c r="H55" s="25">
        <v>1114257143.27</v>
      </c>
      <c r="I55" s="27">
        <f>H55/H$7</f>
        <v>1.2231739836448022E-2</v>
      </c>
      <c r="J55" s="27">
        <f>H55/F$48</f>
        <v>0.11823840402707114</v>
      </c>
      <c r="K55" s="25"/>
      <c r="L55" s="28"/>
    </row>
    <row r="56" spans="1:12" x14ac:dyDescent="0.35">
      <c r="A56" s="21"/>
      <c r="B56" s="22"/>
      <c r="C56" s="22"/>
      <c r="D56" s="22" t="s">
        <v>87</v>
      </c>
      <c r="E56" s="22" t="s">
        <v>163</v>
      </c>
      <c r="F56" s="23"/>
      <c r="G56" s="26"/>
      <c r="H56" s="25"/>
      <c r="I56" s="25"/>
      <c r="J56" s="25"/>
      <c r="K56" s="25">
        <v>330344832.42000061</v>
      </c>
      <c r="L56" s="27">
        <f t="shared" si="7"/>
        <v>3.5054247576375194E-2</v>
      </c>
    </row>
    <row r="57" spans="1:12" x14ac:dyDescent="0.35">
      <c r="A57" s="21"/>
      <c r="B57" s="22"/>
      <c r="C57" s="22"/>
      <c r="D57" s="22" t="s">
        <v>95</v>
      </c>
      <c r="E57" s="22" t="s">
        <v>164</v>
      </c>
      <c r="F57" s="23"/>
      <c r="G57" s="26"/>
      <c r="H57" s="25"/>
      <c r="I57" s="25"/>
      <c r="J57" s="25"/>
      <c r="K57" s="25">
        <v>340260538.85000068</v>
      </c>
      <c r="L57" s="27">
        <f t="shared" si="7"/>
        <v>3.6106443929941744E-2</v>
      </c>
    </row>
    <row r="58" spans="1:12" x14ac:dyDescent="0.35">
      <c r="A58" s="21"/>
      <c r="B58" s="22"/>
      <c r="C58" s="22"/>
      <c r="D58" s="22" t="s">
        <v>146</v>
      </c>
      <c r="E58" s="22" t="s">
        <v>165</v>
      </c>
      <c r="F58" s="23"/>
      <c r="G58" s="26"/>
      <c r="H58" s="25"/>
      <c r="I58" s="25"/>
      <c r="J58" s="25"/>
      <c r="K58" s="25">
        <v>133753355.04999998</v>
      </c>
      <c r="L58" s="27">
        <f t="shared" si="7"/>
        <v>1.4193118105544918E-2</v>
      </c>
    </row>
    <row r="59" spans="1:12" x14ac:dyDescent="0.35">
      <c r="A59" s="21"/>
      <c r="B59" s="22"/>
      <c r="C59" s="22"/>
      <c r="D59" s="22" t="s">
        <v>166</v>
      </c>
      <c r="E59" s="22" t="s">
        <v>167</v>
      </c>
      <c r="F59" s="23"/>
      <c r="G59" s="26"/>
      <c r="H59" s="25"/>
      <c r="I59" s="25"/>
      <c r="J59" s="25"/>
      <c r="K59" s="25">
        <v>180912223.51999989</v>
      </c>
      <c r="L59" s="27">
        <f t="shared" si="7"/>
        <v>1.9197339417738216E-2</v>
      </c>
    </row>
    <row r="60" spans="1:12" x14ac:dyDescent="0.35">
      <c r="A60" s="21"/>
      <c r="B60" s="22"/>
      <c r="C60" s="22"/>
      <c r="D60" s="22" t="s">
        <v>168</v>
      </c>
      <c r="E60" s="22" t="s">
        <v>169</v>
      </c>
      <c r="F60" s="23"/>
      <c r="G60" s="26"/>
      <c r="H60" s="25"/>
      <c r="I60" s="25"/>
      <c r="J60" s="25"/>
      <c r="K60" s="25">
        <v>128986193.43000019</v>
      </c>
      <c r="L60" s="27">
        <f t="shared" si="7"/>
        <v>1.3687254997471218E-2</v>
      </c>
    </row>
    <row r="61" spans="1:12" x14ac:dyDescent="0.35">
      <c r="A61" s="21"/>
      <c r="B61" s="22" t="s">
        <v>170</v>
      </c>
      <c r="C61" s="22" t="s">
        <v>171</v>
      </c>
      <c r="D61" s="22"/>
      <c r="E61" s="22"/>
      <c r="F61" s="23"/>
      <c r="G61" s="26"/>
      <c r="H61" s="25">
        <v>1294194220.049999</v>
      </c>
      <c r="I61" s="27">
        <f>H61/H$7</f>
        <v>1.4206996197510991E-2</v>
      </c>
      <c r="J61" s="27">
        <f>H61/F$48</f>
        <v>0.13733226661728681</v>
      </c>
      <c r="K61" s="25"/>
      <c r="L61" s="28"/>
    </row>
    <row r="62" spans="1:12" x14ac:dyDescent="0.35">
      <c r="A62" s="21"/>
      <c r="B62" s="22"/>
      <c r="C62" s="22"/>
      <c r="D62" s="22" t="s">
        <v>136</v>
      </c>
      <c r="E62" s="22" t="s">
        <v>172</v>
      </c>
      <c r="F62" s="23"/>
      <c r="G62" s="26"/>
      <c r="H62" s="25"/>
      <c r="I62" s="25"/>
      <c r="J62" s="25"/>
      <c r="K62" s="25">
        <v>690389715.77999973</v>
      </c>
      <c r="L62" s="27">
        <f t="shared" si="7"/>
        <v>7.3260089597424458E-2</v>
      </c>
    </row>
    <row r="63" spans="1:12" x14ac:dyDescent="0.35">
      <c r="A63" s="21"/>
      <c r="B63" s="22"/>
      <c r="C63" s="22"/>
      <c r="D63" s="22" t="s">
        <v>124</v>
      </c>
      <c r="E63" s="22" t="s">
        <v>173</v>
      </c>
      <c r="F63" s="23"/>
      <c r="G63" s="26"/>
      <c r="H63" s="25"/>
      <c r="I63" s="25"/>
      <c r="J63" s="25"/>
      <c r="K63" s="25">
        <v>552104207.71000099</v>
      </c>
      <c r="L63" s="27">
        <f t="shared" si="7"/>
        <v>5.8586046112017495E-2</v>
      </c>
    </row>
    <row r="64" spans="1:12" x14ac:dyDescent="0.35">
      <c r="A64" s="21"/>
      <c r="B64" s="22"/>
      <c r="C64" s="22"/>
      <c r="D64" s="22" t="s">
        <v>91</v>
      </c>
      <c r="E64" s="22" t="s">
        <v>174</v>
      </c>
      <c r="F64" s="23"/>
      <c r="G64" s="26"/>
      <c r="H64" s="25"/>
      <c r="I64" s="25"/>
      <c r="J64" s="25"/>
      <c r="K64" s="25">
        <v>51700296.560000032</v>
      </c>
      <c r="L64" s="27">
        <f t="shared" si="7"/>
        <v>5.4861309078450523E-3</v>
      </c>
    </row>
    <row r="65" spans="1:12" x14ac:dyDescent="0.35">
      <c r="A65" s="21"/>
      <c r="B65" s="22" t="s">
        <v>175</v>
      </c>
      <c r="C65" s="22" t="s">
        <v>176</v>
      </c>
      <c r="D65" s="22"/>
      <c r="E65" s="22"/>
      <c r="F65" s="23"/>
      <c r="G65" s="26"/>
      <c r="H65" s="25">
        <v>2219466541.1699939</v>
      </c>
      <c r="I65" s="27">
        <f>H65/H$7</f>
        <v>2.4364158193881279E-2</v>
      </c>
      <c r="J65" s="27">
        <f>H65/F$48</f>
        <v>0.23551671461515983</v>
      </c>
      <c r="K65" s="25"/>
      <c r="L65" s="28"/>
    </row>
    <row r="66" spans="1:12" x14ac:dyDescent="0.35">
      <c r="A66" s="21"/>
      <c r="B66" s="22"/>
      <c r="C66" s="22"/>
      <c r="D66" s="22" t="s">
        <v>142</v>
      </c>
      <c r="E66" s="22" t="s">
        <v>177</v>
      </c>
      <c r="F66" s="23"/>
      <c r="G66" s="26"/>
      <c r="H66" s="25"/>
      <c r="I66" s="25"/>
      <c r="J66" s="25"/>
      <c r="K66" s="25">
        <v>249528245.82000008</v>
      </c>
      <c r="L66" s="27">
        <f t="shared" si="7"/>
        <v>2.6478467491666158E-2</v>
      </c>
    </row>
    <row r="67" spans="1:12" x14ac:dyDescent="0.35">
      <c r="A67" s="21"/>
      <c r="B67" s="22"/>
      <c r="C67" s="22"/>
      <c r="D67" s="22" t="s">
        <v>112</v>
      </c>
      <c r="E67" s="22" t="s">
        <v>178</v>
      </c>
      <c r="F67" s="23"/>
      <c r="G67" s="26"/>
      <c r="H67" s="25"/>
      <c r="I67" s="25"/>
      <c r="J67" s="25"/>
      <c r="K67" s="25">
        <v>751140213.39999926</v>
      </c>
      <c r="L67" s="27">
        <f t="shared" si="7"/>
        <v>7.9706574527607738E-2</v>
      </c>
    </row>
    <row r="68" spans="1:12" x14ac:dyDescent="0.35">
      <c r="A68" s="21"/>
      <c r="B68" s="22"/>
      <c r="C68" s="22"/>
      <c r="D68" s="22" t="s">
        <v>129</v>
      </c>
      <c r="E68" s="22" t="s">
        <v>179</v>
      </c>
      <c r="F68" s="23"/>
      <c r="G68" s="26"/>
      <c r="H68" s="25"/>
      <c r="I68" s="25"/>
      <c r="J68" s="25"/>
      <c r="K68" s="25">
        <v>306621390.39999968</v>
      </c>
      <c r="L68" s="27">
        <f t="shared" si="7"/>
        <v>3.253685566247478E-2</v>
      </c>
    </row>
    <row r="69" spans="1:12" x14ac:dyDescent="0.35">
      <c r="A69" s="21"/>
      <c r="B69" s="22"/>
      <c r="C69" s="22"/>
      <c r="D69" s="22" t="s">
        <v>180</v>
      </c>
      <c r="E69" s="22" t="s">
        <v>181</v>
      </c>
      <c r="F69" s="23"/>
      <c r="G69" s="26"/>
      <c r="H69" s="25"/>
      <c r="I69" s="25"/>
      <c r="J69" s="25"/>
      <c r="K69" s="25">
        <v>377339383.34999973</v>
      </c>
      <c r="L69" s="27">
        <f t="shared" si="7"/>
        <v>4.0041032479207601E-2</v>
      </c>
    </row>
    <row r="70" spans="1:12" x14ac:dyDescent="0.35">
      <c r="A70" s="21"/>
      <c r="B70" s="22"/>
      <c r="C70" s="22"/>
      <c r="D70" s="22" t="s">
        <v>119</v>
      </c>
      <c r="E70" s="22" t="s">
        <v>182</v>
      </c>
      <c r="F70" s="23"/>
      <c r="G70" s="26"/>
      <c r="H70" s="25"/>
      <c r="I70" s="25"/>
      <c r="J70" s="25"/>
      <c r="K70" s="25">
        <v>135919630.93000025</v>
      </c>
      <c r="L70" s="27">
        <f t="shared" si="7"/>
        <v>1.4422990540539488E-2</v>
      </c>
    </row>
    <row r="71" spans="1:12" x14ac:dyDescent="0.35">
      <c r="A71" s="21"/>
      <c r="B71" s="22"/>
      <c r="C71" s="22"/>
      <c r="D71" s="22" t="s">
        <v>183</v>
      </c>
      <c r="E71" s="22" t="s">
        <v>184</v>
      </c>
      <c r="F71" s="23"/>
      <c r="G71" s="26"/>
      <c r="H71" s="25"/>
      <c r="I71" s="25"/>
      <c r="J71" s="25"/>
      <c r="K71" s="25">
        <v>161990901.74000001</v>
      </c>
      <c r="L71" s="27">
        <f t="shared" si="7"/>
        <v>1.7189520214727069E-2</v>
      </c>
    </row>
    <row r="72" spans="1:12" x14ac:dyDescent="0.35">
      <c r="A72" s="21"/>
      <c r="B72" s="22"/>
      <c r="C72" s="22"/>
      <c r="D72" s="22" t="s">
        <v>185</v>
      </c>
      <c r="E72" s="22" t="s">
        <v>186</v>
      </c>
      <c r="F72" s="23"/>
      <c r="G72" s="26"/>
      <c r="H72" s="25"/>
      <c r="I72" s="25"/>
      <c r="J72" s="25"/>
      <c r="K72" s="25">
        <v>10879234.859999998</v>
      </c>
      <c r="L72" s="27">
        <f t="shared" si="7"/>
        <v>1.1544403144744997E-3</v>
      </c>
    </row>
    <row r="73" spans="1:12" x14ac:dyDescent="0.35">
      <c r="A73" s="21"/>
      <c r="B73" s="22"/>
      <c r="C73" s="22"/>
      <c r="D73" s="22" t="s">
        <v>91</v>
      </c>
      <c r="E73" s="22" t="s">
        <v>187</v>
      </c>
      <c r="F73" s="23"/>
      <c r="G73" s="26"/>
      <c r="H73" s="25"/>
      <c r="I73" s="25"/>
      <c r="J73" s="25"/>
      <c r="K73" s="25">
        <v>226047540.67000002</v>
      </c>
      <c r="L73" s="27">
        <f t="shared" si="7"/>
        <v>2.3986833384463044E-2</v>
      </c>
    </row>
    <row r="74" spans="1:12" x14ac:dyDescent="0.35">
      <c r="A74" s="21"/>
      <c r="B74" s="22" t="s">
        <v>188</v>
      </c>
      <c r="C74" s="22" t="s">
        <v>189</v>
      </c>
      <c r="D74" s="22"/>
      <c r="E74" s="22"/>
      <c r="F74" s="23"/>
      <c r="G74" s="26"/>
      <c r="H74" s="25">
        <v>2413182541.829999</v>
      </c>
      <c r="I74" s="27">
        <f>H74/H$7</f>
        <v>2.6490672469820023E-2</v>
      </c>
      <c r="J74" s="27">
        <f>H74/F$48</f>
        <v>0.25607271543677262</v>
      </c>
      <c r="K74" s="25"/>
      <c r="L74" s="28"/>
    </row>
    <row r="75" spans="1:12" x14ac:dyDescent="0.35">
      <c r="A75" s="21"/>
      <c r="B75" s="22"/>
      <c r="C75" s="22"/>
      <c r="D75" s="22" t="s">
        <v>140</v>
      </c>
      <c r="E75" s="22" t="s">
        <v>190</v>
      </c>
      <c r="F75" s="23"/>
      <c r="G75" s="26"/>
      <c r="H75" s="25"/>
      <c r="I75" s="25"/>
      <c r="J75" s="25"/>
      <c r="K75" s="25">
        <v>921052381.19999909</v>
      </c>
      <c r="L75" s="27">
        <f t="shared" si="7"/>
        <v>9.7736652832956114E-2</v>
      </c>
    </row>
    <row r="76" spans="1:12" x14ac:dyDescent="0.35">
      <c r="A76" s="21"/>
      <c r="B76" s="22"/>
      <c r="C76" s="22"/>
      <c r="D76" s="22" t="s">
        <v>144</v>
      </c>
      <c r="E76" s="22" t="s">
        <v>191</v>
      </c>
      <c r="F76" s="23"/>
      <c r="G76" s="26"/>
      <c r="H76" s="25"/>
      <c r="I76" s="25"/>
      <c r="J76" s="25"/>
      <c r="K76" s="25">
        <v>279665644.68999976</v>
      </c>
      <c r="L76" s="27">
        <f t="shared" si="7"/>
        <v>2.9676470722283597E-2</v>
      </c>
    </row>
    <row r="77" spans="1:12" x14ac:dyDescent="0.35">
      <c r="A77" s="21"/>
      <c r="B77" s="22"/>
      <c r="C77" s="22"/>
      <c r="D77" s="22" t="s">
        <v>114</v>
      </c>
      <c r="E77" s="22" t="s">
        <v>192</v>
      </c>
      <c r="F77" s="23"/>
      <c r="G77" s="26"/>
      <c r="H77" s="25"/>
      <c r="I77" s="25"/>
      <c r="J77" s="25"/>
      <c r="K77" s="25">
        <v>297804671.25000048</v>
      </c>
      <c r="L77" s="27">
        <f t="shared" si="7"/>
        <v>3.1601277364998959E-2</v>
      </c>
    </row>
    <row r="78" spans="1:12" x14ac:dyDescent="0.35">
      <c r="A78" s="21"/>
      <c r="B78" s="22"/>
      <c r="C78" s="22"/>
      <c r="D78" s="22" t="s">
        <v>89</v>
      </c>
      <c r="E78" s="22" t="s">
        <v>193</v>
      </c>
      <c r="F78" s="23"/>
      <c r="G78" s="26"/>
      <c r="H78" s="25"/>
      <c r="I78" s="25"/>
      <c r="J78" s="25"/>
      <c r="K78" s="25">
        <v>221402666.21999991</v>
      </c>
      <c r="L78" s="27">
        <f t="shared" si="7"/>
        <v>2.3493946670483906E-2</v>
      </c>
    </row>
    <row r="79" spans="1:12" x14ac:dyDescent="0.35">
      <c r="A79" s="21"/>
      <c r="B79" s="22"/>
      <c r="C79" s="22"/>
      <c r="D79" s="22" t="s">
        <v>194</v>
      </c>
      <c r="E79" s="22" t="s">
        <v>195</v>
      </c>
      <c r="F79" s="23"/>
      <c r="G79" s="26"/>
      <c r="H79" s="25"/>
      <c r="I79" s="25"/>
      <c r="J79" s="25"/>
      <c r="K79" s="25">
        <v>228721410.56000045</v>
      </c>
      <c r="L79" s="27">
        <f t="shared" si="7"/>
        <v>2.4270568705595363E-2</v>
      </c>
    </row>
    <row r="80" spans="1:12" x14ac:dyDescent="0.35">
      <c r="A80" s="21"/>
      <c r="B80" s="22"/>
      <c r="C80" s="22"/>
      <c r="D80" s="22" t="s">
        <v>106</v>
      </c>
      <c r="E80" s="22" t="s">
        <v>196</v>
      </c>
      <c r="F80" s="23"/>
      <c r="G80" s="26"/>
      <c r="H80" s="25"/>
      <c r="I80" s="25"/>
      <c r="J80" s="25"/>
      <c r="K80" s="25">
        <v>464535767.90999937</v>
      </c>
      <c r="L80" s="27">
        <f t="shared" si="7"/>
        <v>4.9293799140454717E-2</v>
      </c>
    </row>
    <row r="81" spans="1:12" x14ac:dyDescent="0.35">
      <c r="A81" s="21"/>
      <c r="B81" s="22" t="s">
        <v>197</v>
      </c>
      <c r="C81" s="22" t="s">
        <v>198</v>
      </c>
      <c r="D81" s="22"/>
      <c r="E81" s="22"/>
      <c r="F81" s="23"/>
      <c r="G81" s="26"/>
      <c r="H81" s="25">
        <v>465597992.9799999</v>
      </c>
      <c r="I81" s="27">
        <f>H81/H$7</f>
        <v>5.1110944658523186E-3</v>
      </c>
      <c r="J81" s="27">
        <f>H81/F$48</f>
        <v>4.940651620738401E-2</v>
      </c>
      <c r="K81" s="25"/>
      <c r="L81" s="28"/>
    </row>
    <row r="82" spans="1:12" x14ac:dyDescent="0.35">
      <c r="A82" s="21"/>
      <c r="B82" s="22"/>
      <c r="C82" s="22"/>
      <c r="D82" s="22" t="s">
        <v>104</v>
      </c>
      <c r="E82" s="22" t="s">
        <v>199</v>
      </c>
      <c r="F82" s="23"/>
      <c r="G82" s="26"/>
      <c r="H82" s="25"/>
      <c r="I82" s="25"/>
      <c r="J82" s="25"/>
      <c r="K82" s="25">
        <v>415107677.14999992</v>
      </c>
      <c r="L82" s="27">
        <f t="shared" si="7"/>
        <v>4.4048781326688366E-2</v>
      </c>
    </row>
    <row r="83" spans="1:12" x14ac:dyDescent="0.35">
      <c r="A83" s="21"/>
      <c r="B83" s="22"/>
      <c r="C83" s="22"/>
      <c r="D83" s="22" t="s">
        <v>91</v>
      </c>
      <c r="E83" s="22" t="s">
        <v>200</v>
      </c>
      <c r="F83" s="23"/>
      <c r="G83" s="26"/>
      <c r="H83" s="25"/>
      <c r="I83" s="25"/>
      <c r="J83" s="25"/>
      <c r="K83" s="25">
        <v>50490315.830000006</v>
      </c>
      <c r="L83" s="27">
        <f t="shared" si="7"/>
        <v>5.3577348806956478E-3</v>
      </c>
    </row>
    <row r="84" spans="1:12" x14ac:dyDescent="0.35">
      <c r="A84" s="21"/>
      <c r="B84" s="22"/>
      <c r="C84" s="22"/>
      <c r="D84" s="22"/>
      <c r="E84" s="22"/>
      <c r="F84" s="23"/>
      <c r="G84" s="26"/>
      <c r="H84" s="25"/>
      <c r="I84" s="25"/>
      <c r="J84" s="25"/>
      <c r="K84" s="25"/>
      <c r="L84" s="25"/>
    </row>
    <row r="85" spans="1:12" x14ac:dyDescent="0.35">
      <c r="A85" s="21" t="s">
        <v>201</v>
      </c>
      <c r="B85" s="22"/>
      <c r="C85" s="22"/>
      <c r="D85" s="22"/>
      <c r="E85" s="22"/>
      <c r="F85" s="23">
        <v>18055492250.179832</v>
      </c>
      <c r="G85" s="29">
        <f>F85/F$7</f>
        <v>0.19820387525188043</v>
      </c>
      <c r="H85" s="25"/>
      <c r="I85" s="25"/>
      <c r="J85" s="24">
        <f>SUM(J86:J158)</f>
        <v>1.0000000000000098</v>
      </c>
      <c r="K85" s="25"/>
      <c r="L85" s="24">
        <f>SUM(L86:L158)</f>
        <v>1.0000000000000095</v>
      </c>
    </row>
    <row r="86" spans="1:12" x14ac:dyDescent="0.35">
      <c r="A86" s="21"/>
      <c r="B86" s="22" t="s">
        <v>202</v>
      </c>
      <c r="C86" s="22" t="s">
        <v>203</v>
      </c>
      <c r="D86" s="22"/>
      <c r="E86" s="22"/>
      <c r="F86" s="23"/>
      <c r="G86" s="26"/>
      <c r="H86" s="25">
        <v>167814049.37999985</v>
      </c>
      <c r="I86" s="27">
        <f>H86/H$7</f>
        <v>1.8421760231153502E-3</v>
      </c>
      <c r="J86" s="27">
        <f>H86/F$85</f>
        <v>9.294349168371659E-3</v>
      </c>
      <c r="K86" s="25"/>
      <c r="L86" s="25"/>
    </row>
    <row r="87" spans="1:12" x14ac:dyDescent="0.35">
      <c r="A87" s="21"/>
      <c r="B87" s="22"/>
      <c r="C87" s="22"/>
      <c r="D87" s="22" t="s">
        <v>204</v>
      </c>
      <c r="E87" s="22" t="s">
        <v>205</v>
      </c>
      <c r="F87" s="23"/>
      <c r="G87" s="26"/>
      <c r="H87" s="25"/>
      <c r="I87" s="25"/>
      <c r="J87" s="25"/>
      <c r="K87" s="25">
        <v>98407838.289999798</v>
      </c>
      <c r="L87" s="27">
        <f>K87/F$85</f>
        <v>5.4502993840569291E-3</v>
      </c>
    </row>
    <row r="88" spans="1:12" x14ac:dyDescent="0.35">
      <c r="A88" s="21"/>
      <c r="B88" s="22"/>
      <c r="C88" s="22"/>
      <c r="D88" s="22" t="s">
        <v>206</v>
      </c>
      <c r="E88" s="22" t="s">
        <v>207</v>
      </c>
      <c r="F88" s="23"/>
      <c r="G88" s="26"/>
      <c r="H88" s="25"/>
      <c r="I88" s="25"/>
      <c r="J88" s="25"/>
      <c r="K88" s="25">
        <v>67061270.680000059</v>
      </c>
      <c r="L88" s="27">
        <f t="shared" ref="L88:L89" si="8">K88/F$85</f>
        <v>3.7141757062498326E-3</v>
      </c>
    </row>
    <row r="89" spans="1:12" x14ac:dyDescent="0.35">
      <c r="A89" s="21"/>
      <c r="B89" s="22"/>
      <c r="C89" s="22"/>
      <c r="D89" s="22" t="s">
        <v>91</v>
      </c>
      <c r="E89" s="22" t="s">
        <v>208</v>
      </c>
      <c r="F89" s="23"/>
      <c r="G89" s="26"/>
      <c r="H89" s="25"/>
      <c r="I89" s="25"/>
      <c r="J89" s="25"/>
      <c r="K89" s="25">
        <v>2344940.4099999992</v>
      </c>
      <c r="L89" s="27">
        <f t="shared" si="8"/>
        <v>1.2987407806489706E-4</v>
      </c>
    </row>
    <row r="90" spans="1:12" x14ac:dyDescent="0.35">
      <c r="A90" s="21"/>
      <c r="B90" s="22" t="s">
        <v>209</v>
      </c>
      <c r="C90" s="22" t="s">
        <v>210</v>
      </c>
      <c r="D90" s="22"/>
      <c r="E90" s="22"/>
      <c r="F90" s="23"/>
      <c r="G90" s="26"/>
      <c r="H90" s="25">
        <v>1134859769.7800028</v>
      </c>
      <c r="I90" s="27">
        <f>H90/H$7</f>
        <v>1.2457904836995654E-2</v>
      </c>
      <c r="J90" s="27">
        <f>H90/F$85</f>
        <v>6.2853992239879239E-2</v>
      </c>
      <c r="K90" s="25"/>
      <c r="L90" s="28"/>
    </row>
    <row r="91" spans="1:12" x14ac:dyDescent="0.35">
      <c r="A91" s="21"/>
      <c r="B91" s="22"/>
      <c r="C91" s="22"/>
      <c r="D91" s="22" t="s">
        <v>136</v>
      </c>
      <c r="E91" s="22" t="s">
        <v>211</v>
      </c>
      <c r="F91" s="23"/>
      <c r="G91" s="26"/>
      <c r="H91" s="25"/>
      <c r="I91" s="25"/>
      <c r="J91" s="25"/>
      <c r="K91" s="25">
        <v>326608795.75000066</v>
      </c>
      <c r="L91" s="27">
        <f t="shared" ref="L91:L97" si="9">K91/F$85</f>
        <v>1.8089165957064817E-2</v>
      </c>
    </row>
    <row r="92" spans="1:12" x14ac:dyDescent="0.35">
      <c r="A92" s="21"/>
      <c r="B92" s="22"/>
      <c r="C92" s="22"/>
      <c r="D92" s="22" t="s">
        <v>110</v>
      </c>
      <c r="E92" s="22" t="s">
        <v>212</v>
      </c>
      <c r="F92" s="23"/>
      <c r="G92" s="26"/>
      <c r="H92" s="25"/>
      <c r="I92" s="25"/>
      <c r="J92" s="25"/>
      <c r="K92" s="25">
        <v>122645136.09000003</v>
      </c>
      <c r="L92" s="27">
        <f t="shared" si="9"/>
        <v>6.7926775072431767E-3</v>
      </c>
    </row>
    <row r="93" spans="1:12" x14ac:dyDescent="0.35">
      <c r="A93" s="21"/>
      <c r="B93" s="22"/>
      <c r="C93" s="22"/>
      <c r="D93" s="22" t="s">
        <v>124</v>
      </c>
      <c r="E93" s="22" t="s">
        <v>213</v>
      </c>
      <c r="F93" s="23"/>
      <c r="G93" s="26"/>
      <c r="H93" s="25"/>
      <c r="I93" s="25"/>
      <c r="J93" s="25"/>
      <c r="K93" s="25">
        <v>152039624.0799998</v>
      </c>
      <c r="L93" s="27">
        <f t="shared" si="9"/>
        <v>8.4206856270277256E-3</v>
      </c>
    </row>
    <row r="94" spans="1:12" x14ac:dyDescent="0.35">
      <c r="A94" s="21"/>
      <c r="B94" s="22"/>
      <c r="C94" s="22"/>
      <c r="D94" s="22" t="s">
        <v>106</v>
      </c>
      <c r="E94" s="22" t="s">
        <v>214</v>
      </c>
      <c r="F94" s="23"/>
      <c r="G94" s="26"/>
      <c r="H94" s="25"/>
      <c r="I94" s="25"/>
      <c r="J94" s="25"/>
      <c r="K94" s="25">
        <v>71854694.860000089</v>
      </c>
      <c r="L94" s="27">
        <f t="shared" si="9"/>
        <v>3.9796585916556451E-3</v>
      </c>
    </row>
    <row r="95" spans="1:12" x14ac:dyDescent="0.35">
      <c r="A95" s="21"/>
      <c r="B95" s="22"/>
      <c r="C95" s="22"/>
      <c r="D95" s="22" t="s">
        <v>185</v>
      </c>
      <c r="E95" s="22" t="s">
        <v>215</v>
      </c>
      <c r="F95" s="23"/>
      <c r="G95" s="26"/>
      <c r="H95" s="25"/>
      <c r="I95" s="25"/>
      <c r="J95" s="25"/>
      <c r="K95" s="25">
        <v>18260178.229999982</v>
      </c>
      <c r="L95" s="27">
        <f t="shared" si="9"/>
        <v>1.0113364940143412E-3</v>
      </c>
    </row>
    <row r="96" spans="1:12" x14ac:dyDescent="0.35">
      <c r="A96" s="21"/>
      <c r="B96" s="22"/>
      <c r="C96" s="22"/>
      <c r="D96" s="22" t="s">
        <v>216</v>
      </c>
      <c r="E96" s="22" t="s">
        <v>217</v>
      </c>
      <c r="F96" s="23"/>
      <c r="G96" s="26"/>
      <c r="H96" s="25"/>
      <c r="I96" s="25"/>
      <c r="J96" s="25"/>
      <c r="K96" s="25">
        <v>150053322.80999944</v>
      </c>
      <c r="L96" s="27">
        <f t="shared" si="9"/>
        <v>8.3106747094366766E-3</v>
      </c>
    </row>
    <row r="97" spans="1:12" x14ac:dyDescent="0.35">
      <c r="A97" s="21"/>
      <c r="B97" s="22"/>
      <c r="C97" s="22"/>
      <c r="D97" s="22" t="s">
        <v>91</v>
      </c>
      <c r="E97" s="22" t="s">
        <v>218</v>
      </c>
      <c r="F97" s="23"/>
      <c r="G97" s="26"/>
      <c r="H97" s="25"/>
      <c r="I97" s="25"/>
      <c r="J97" s="25"/>
      <c r="K97" s="25">
        <v>293398017.95999956</v>
      </c>
      <c r="L97" s="27">
        <f t="shared" si="9"/>
        <v>1.6249793353436671E-2</v>
      </c>
    </row>
    <row r="98" spans="1:12" x14ac:dyDescent="0.35">
      <c r="A98" s="21"/>
      <c r="B98" s="22" t="s">
        <v>219</v>
      </c>
      <c r="C98" s="22" t="s">
        <v>220</v>
      </c>
      <c r="D98" s="22"/>
      <c r="E98" s="22"/>
      <c r="F98" s="23"/>
      <c r="G98" s="26"/>
      <c r="H98" s="25">
        <v>2113372735.1099987</v>
      </c>
      <c r="I98" s="27">
        <f>H98/H$7</f>
        <v>2.3199515147325572E-2</v>
      </c>
      <c r="J98" s="27">
        <f>H98/F$85</f>
        <v>0.11704874648814681</v>
      </c>
      <c r="K98" s="25"/>
      <c r="L98" s="28"/>
    </row>
    <row r="99" spans="1:12" x14ac:dyDescent="0.35">
      <c r="A99" s="21"/>
      <c r="B99" s="22"/>
      <c r="C99" s="22"/>
      <c r="D99" s="22" t="s">
        <v>140</v>
      </c>
      <c r="E99" s="22" t="s">
        <v>221</v>
      </c>
      <c r="F99" s="23"/>
      <c r="G99" s="26"/>
      <c r="H99" s="25"/>
      <c r="I99" s="25"/>
      <c r="J99" s="25"/>
      <c r="K99" s="25">
        <v>1108924232.5899982</v>
      </c>
      <c r="L99" s="27">
        <f t="shared" ref="L99:L103" si="10">K99/F$85</f>
        <v>6.1417557451470386E-2</v>
      </c>
    </row>
    <row r="100" spans="1:12" x14ac:dyDescent="0.35">
      <c r="A100" s="21"/>
      <c r="B100" s="22"/>
      <c r="C100" s="22"/>
      <c r="D100" s="22" t="s">
        <v>222</v>
      </c>
      <c r="E100" s="22" t="s">
        <v>223</v>
      </c>
      <c r="F100" s="23"/>
      <c r="G100" s="26"/>
      <c r="H100" s="25"/>
      <c r="I100" s="25"/>
      <c r="J100" s="25"/>
      <c r="K100" s="25">
        <v>427574159.43000078</v>
      </c>
      <c r="L100" s="27">
        <f t="shared" si="10"/>
        <v>2.3681113397821772E-2</v>
      </c>
    </row>
    <row r="101" spans="1:12" x14ac:dyDescent="0.35">
      <c r="A101" s="21"/>
      <c r="B101" s="22"/>
      <c r="C101" s="22"/>
      <c r="D101" s="22" t="s">
        <v>224</v>
      </c>
      <c r="E101" s="22" t="s">
        <v>225</v>
      </c>
      <c r="F101" s="23"/>
      <c r="G101" s="26"/>
      <c r="H101" s="25"/>
      <c r="I101" s="25"/>
      <c r="J101" s="25"/>
      <c r="K101" s="25">
        <v>62781082.789999858</v>
      </c>
      <c r="L101" s="27">
        <f t="shared" si="10"/>
        <v>3.47711831503096E-3</v>
      </c>
    </row>
    <row r="102" spans="1:12" x14ac:dyDescent="0.35">
      <c r="A102" s="21"/>
      <c r="B102" s="22"/>
      <c r="C102" s="22"/>
      <c r="D102" s="22" t="s">
        <v>226</v>
      </c>
      <c r="E102" s="22" t="s">
        <v>227</v>
      </c>
      <c r="F102" s="23"/>
      <c r="G102" s="26"/>
      <c r="H102" s="25"/>
      <c r="I102" s="25"/>
      <c r="J102" s="25"/>
      <c r="K102" s="25">
        <v>114427437.63000013</v>
      </c>
      <c r="L102" s="27">
        <f t="shared" si="10"/>
        <v>6.3375418429182087E-3</v>
      </c>
    </row>
    <row r="103" spans="1:12" x14ac:dyDescent="0.35">
      <c r="A103" s="21"/>
      <c r="B103" s="22"/>
      <c r="C103" s="22"/>
      <c r="D103" s="22" t="s">
        <v>91</v>
      </c>
      <c r="E103" s="22" t="s">
        <v>228</v>
      </c>
      <c r="F103" s="23"/>
      <c r="G103" s="26"/>
      <c r="H103" s="25"/>
      <c r="I103" s="25"/>
      <c r="J103" s="25"/>
      <c r="K103" s="25">
        <v>399665822.67000014</v>
      </c>
      <c r="L103" s="27">
        <f t="shared" si="10"/>
        <v>2.2135415480905512E-2</v>
      </c>
    </row>
    <row r="104" spans="1:12" x14ac:dyDescent="0.35">
      <c r="A104" s="21"/>
      <c r="B104" s="22" t="s">
        <v>229</v>
      </c>
      <c r="C104" s="22" t="s">
        <v>230</v>
      </c>
      <c r="D104" s="22"/>
      <c r="E104" s="22"/>
      <c r="F104" s="23"/>
      <c r="G104" s="26"/>
      <c r="H104" s="25">
        <v>1527995870.2400038</v>
      </c>
      <c r="I104" s="27">
        <f>H104/H$7</f>
        <v>1.6773550045273398E-2</v>
      </c>
      <c r="J104" s="27">
        <f>H104/F$85</f>
        <v>8.4627760299627666E-2</v>
      </c>
      <c r="K104" s="25"/>
      <c r="L104" s="28"/>
    </row>
    <row r="105" spans="1:12" x14ac:dyDescent="0.35">
      <c r="A105" s="21"/>
      <c r="B105" s="22"/>
      <c r="C105" s="22"/>
      <c r="D105" s="22" t="s">
        <v>142</v>
      </c>
      <c r="E105" s="22" t="s">
        <v>231</v>
      </c>
      <c r="F105" s="23"/>
      <c r="G105" s="26"/>
      <c r="H105" s="25"/>
      <c r="I105" s="25"/>
      <c r="J105" s="25"/>
      <c r="K105" s="25">
        <v>302211624.67000103</v>
      </c>
      <c r="L105" s="27">
        <f t="shared" ref="L105:L111" si="11">K105/F$85</f>
        <v>1.6737933282710196E-2</v>
      </c>
    </row>
    <row r="106" spans="1:12" x14ac:dyDescent="0.35">
      <c r="A106" s="21"/>
      <c r="B106" s="22"/>
      <c r="C106" s="22"/>
      <c r="D106" s="22" t="s">
        <v>155</v>
      </c>
      <c r="E106" s="22" t="s">
        <v>232</v>
      </c>
      <c r="F106" s="23"/>
      <c r="G106" s="26"/>
      <c r="H106" s="25"/>
      <c r="I106" s="25"/>
      <c r="J106" s="25"/>
      <c r="K106" s="25">
        <v>322963090.20000094</v>
      </c>
      <c r="L106" s="27">
        <f t="shared" si="11"/>
        <v>1.7887249249423497E-2</v>
      </c>
    </row>
    <row r="107" spans="1:12" x14ac:dyDescent="0.35">
      <c r="A107" s="21"/>
      <c r="B107" s="22"/>
      <c r="C107" s="22"/>
      <c r="D107" s="22" t="s">
        <v>129</v>
      </c>
      <c r="E107" s="22" t="s">
        <v>233</v>
      </c>
      <c r="F107" s="23"/>
      <c r="G107" s="26"/>
      <c r="H107" s="25"/>
      <c r="I107" s="25"/>
      <c r="J107" s="25"/>
      <c r="K107" s="25">
        <v>269010390.78999972</v>
      </c>
      <c r="L107" s="27">
        <f t="shared" si="11"/>
        <v>1.4899089266719958E-2</v>
      </c>
    </row>
    <row r="108" spans="1:12" x14ac:dyDescent="0.35">
      <c r="A108" s="21"/>
      <c r="B108" s="22"/>
      <c r="C108" s="22"/>
      <c r="D108" s="22" t="s">
        <v>234</v>
      </c>
      <c r="E108" s="22" t="s">
        <v>235</v>
      </c>
      <c r="F108" s="23"/>
      <c r="G108" s="26"/>
      <c r="H108" s="25"/>
      <c r="I108" s="25"/>
      <c r="J108" s="25"/>
      <c r="K108" s="25">
        <v>73032698.070000052</v>
      </c>
      <c r="L108" s="27">
        <f t="shared" si="11"/>
        <v>4.0449020751163762E-3</v>
      </c>
    </row>
    <row r="109" spans="1:12" x14ac:dyDescent="0.35">
      <c r="A109" s="21"/>
      <c r="B109" s="22"/>
      <c r="C109" s="22"/>
      <c r="D109" s="22" t="s">
        <v>236</v>
      </c>
      <c r="E109" s="22" t="s">
        <v>237</v>
      </c>
      <c r="F109" s="23"/>
      <c r="G109" s="26"/>
      <c r="H109" s="25"/>
      <c r="I109" s="25"/>
      <c r="J109" s="25"/>
      <c r="K109" s="25">
        <v>33799993.039999887</v>
      </c>
      <c r="L109" s="27">
        <f t="shared" si="11"/>
        <v>1.8720061780460868E-3</v>
      </c>
    </row>
    <row r="110" spans="1:12" x14ac:dyDescent="0.35">
      <c r="A110" s="21"/>
      <c r="B110" s="22"/>
      <c r="C110" s="22"/>
      <c r="D110" s="22" t="s">
        <v>238</v>
      </c>
      <c r="E110" s="22" t="s">
        <v>239</v>
      </c>
      <c r="F110" s="23"/>
      <c r="G110" s="26"/>
      <c r="H110" s="25"/>
      <c r="I110" s="25"/>
      <c r="J110" s="25"/>
      <c r="K110" s="25">
        <v>27337927.730000049</v>
      </c>
      <c r="L110" s="27">
        <f t="shared" si="11"/>
        <v>1.5141059214116837E-3</v>
      </c>
    </row>
    <row r="111" spans="1:12" x14ac:dyDescent="0.35">
      <c r="A111" s="21"/>
      <c r="B111" s="22"/>
      <c r="C111" s="22"/>
      <c r="D111" s="22" t="s">
        <v>91</v>
      </c>
      <c r="E111" s="22" t="s">
        <v>240</v>
      </c>
      <c r="F111" s="23"/>
      <c r="G111" s="26"/>
      <c r="H111" s="25"/>
      <c r="I111" s="25"/>
      <c r="J111" s="25"/>
      <c r="K111" s="25">
        <v>499640145.73999918</v>
      </c>
      <c r="L111" s="27">
        <f t="shared" si="11"/>
        <v>2.7672474326199705E-2</v>
      </c>
    </row>
    <row r="112" spans="1:12" x14ac:dyDescent="0.35">
      <c r="A112" s="21"/>
      <c r="B112" s="22" t="s">
        <v>241</v>
      </c>
      <c r="C112" s="22" t="s">
        <v>242</v>
      </c>
      <c r="D112" s="22"/>
      <c r="E112" s="22"/>
      <c r="F112" s="23"/>
      <c r="G112" s="26"/>
      <c r="H112" s="25">
        <v>3745667.8300000019</v>
      </c>
      <c r="I112" s="27">
        <f>H112/H$7</f>
        <v>4.1118008250642176E-5</v>
      </c>
      <c r="J112" s="27">
        <f>H112/F$85</f>
        <v>2.0745309948349346E-4</v>
      </c>
      <c r="K112" s="25"/>
      <c r="L112" s="28"/>
    </row>
    <row r="113" spans="1:12" x14ac:dyDescent="0.35">
      <c r="A113" s="21"/>
      <c r="B113" s="22"/>
      <c r="C113" s="22"/>
      <c r="D113" s="22" t="s">
        <v>243</v>
      </c>
      <c r="E113" s="22" t="s">
        <v>244</v>
      </c>
      <c r="F113" s="23"/>
      <c r="G113" s="26"/>
      <c r="H113" s="25"/>
      <c r="I113" s="25"/>
      <c r="J113" s="25"/>
      <c r="K113" s="25">
        <v>506170.75999999989</v>
      </c>
      <c r="L113" s="27">
        <f t="shared" ref="L113:L114" si="12">K113/F$85</f>
        <v>2.8034171153376251E-5</v>
      </c>
    </row>
    <row r="114" spans="1:12" x14ac:dyDescent="0.35">
      <c r="A114" s="21"/>
      <c r="B114" s="22"/>
      <c r="C114" s="22"/>
      <c r="D114" s="22" t="s">
        <v>91</v>
      </c>
      <c r="E114" s="22" t="s">
        <v>245</v>
      </c>
      <c r="F114" s="23"/>
      <c r="G114" s="26"/>
      <c r="H114" s="25"/>
      <c r="I114" s="25"/>
      <c r="J114" s="25"/>
      <c r="K114" s="25">
        <v>3239497.0700000026</v>
      </c>
      <c r="L114" s="27">
        <f t="shared" si="12"/>
        <v>1.7941892833011724E-4</v>
      </c>
    </row>
    <row r="115" spans="1:12" x14ac:dyDescent="0.35">
      <c r="A115" s="21"/>
      <c r="B115" s="22" t="s">
        <v>246</v>
      </c>
      <c r="C115" s="22" t="s">
        <v>247</v>
      </c>
      <c r="D115" s="22"/>
      <c r="E115" s="22"/>
      <c r="F115" s="23"/>
      <c r="G115" s="26"/>
      <c r="H115" s="25">
        <v>4553609297.4600067</v>
      </c>
      <c r="I115" s="27">
        <f>H115/H$7</f>
        <v>4.9987172691488072E-2</v>
      </c>
      <c r="J115" s="27">
        <f>H115/F$85</f>
        <v>0.25220078380386735</v>
      </c>
      <c r="K115" s="25"/>
      <c r="L115" s="28"/>
    </row>
    <row r="116" spans="1:12" x14ac:dyDescent="0.35">
      <c r="A116" s="21"/>
      <c r="B116" s="22"/>
      <c r="C116" s="22"/>
      <c r="D116" s="22" t="s">
        <v>99</v>
      </c>
      <c r="E116" s="22" t="s">
        <v>248</v>
      </c>
      <c r="F116" s="23"/>
      <c r="G116" s="26"/>
      <c r="H116" s="25"/>
      <c r="I116" s="25"/>
      <c r="J116" s="25"/>
      <c r="K116" s="25">
        <v>459295879.15999979</v>
      </c>
      <c r="L116" s="27">
        <f t="shared" ref="L116:L128" si="13">K116/F$85</f>
        <v>2.5438014804355456E-2</v>
      </c>
    </row>
    <row r="117" spans="1:12" x14ac:dyDescent="0.35">
      <c r="A117" s="21"/>
      <c r="B117" s="22"/>
      <c r="C117" s="22"/>
      <c r="D117" s="22" t="s">
        <v>144</v>
      </c>
      <c r="E117" s="22" t="s">
        <v>249</v>
      </c>
      <c r="F117" s="23"/>
      <c r="G117" s="26"/>
      <c r="H117" s="25"/>
      <c r="I117" s="25"/>
      <c r="J117" s="25"/>
      <c r="K117" s="25">
        <v>84598772.530000016</v>
      </c>
      <c r="L117" s="27">
        <f t="shared" si="13"/>
        <v>4.6854869065758873E-3</v>
      </c>
    </row>
    <row r="118" spans="1:12" x14ac:dyDescent="0.35">
      <c r="A118" s="21"/>
      <c r="B118" s="22"/>
      <c r="C118" s="22"/>
      <c r="D118" s="22" t="s">
        <v>114</v>
      </c>
      <c r="E118" s="22" t="s">
        <v>250</v>
      </c>
      <c r="F118" s="23"/>
      <c r="G118" s="26"/>
      <c r="H118" s="25"/>
      <c r="I118" s="25"/>
      <c r="J118" s="25"/>
      <c r="K118" s="25">
        <v>503255331.28000343</v>
      </c>
      <c r="L118" s="27">
        <f t="shared" si="13"/>
        <v>2.7872700688899302E-2</v>
      </c>
    </row>
    <row r="119" spans="1:12" x14ac:dyDescent="0.35">
      <c r="A119" s="21"/>
      <c r="B119" s="22"/>
      <c r="C119" s="22"/>
      <c r="D119" s="22" t="s">
        <v>89</v>
      </c>
      <c r="E119" s="22" t="s">
        <v>251</v>
      </c>
      <c r="F119" s="23"/>
      <c r="G119" s="26"/>
      <c r="H119" s="25"/>
      <c r="I119" s="25"/>
      <c r="J119" s="25"/>
      <c r="K119" s="25">
        <v>527238344.46999872</v>
      </c>
      <c r="L119" s="27">
        <f t="shared" si="13"/>
        <v>2.9200995307383404E-2</v>
      </c>
    </row>
    <row r="120" spans="1:12" x14ac:dyDescent="0.35">
      <c r="A120" s="21"/>
      <c r="B120" s="22"/>
      <c r="C120" s="22"/>
      <c r="D120" s="22" t="s">
        <v>146</v>
      </c>
      <c r="E120" s="22" t="s">
        <v>252</v>
      </c>
      <c r="F120" s="23"/>
      <c r="G120" s="26"/>
      <c r="H120" s="25"/>
      <c r="I120" s="25"/>
      <c r="J120" s="25"/>
      <c r="K120" s="25">
        <v>519569165.76000065</v>
      </c>
      <c r="L120" s="27">
        <f t="shared" si="13"/>
        <v>2.8776239304958619E-2</v>
      </c>
    </row>
    <row r="121" spans="1:12" x14ac:dyDescent="0.35">
      <c r="A121" s="21"/>
      <c r="B121" s="22"/>
      <c r="C121" s="22"/>
      <c r="D121" s="22" t="s">
        <v>158</v>
      </c>
      <c r="E121" s="22" t="s">
        <v>253</v>
      </c>
      <c r="F121" s="23"/>
      <c r="G121" s="26"/>
      <c r="H121" s="25"/>
      <c r="I121" s="25"/>
      <c r="J121" s="25"/>
      <c r="K121" s="25">
        <v>133123670.93000011</v>
      </c>
      <c r="L121" s="27">
        <f t="shared" si="13"/>
        <v>7.373029163947286E-3</v>
      </c>
    </row>
    <row r="122" spans="1:12" x14ac:dyDescent="0.35">
      <c r="A122" s="21"/>
      <c r="B122" s="22"/>
      <c r="C122" s="22"/>
      <c r="D122" s="22" t="s">
        <v>183</v>
      </c>
      <c r="E122" s="22" t="s">
        <v>254</v>
      </c>
      <c r="F122" s="23"/>
      <c r="G122" s="26"/>
      <c r="H122" s="25"/>
      <c r="I122" s="25"/>
      <c r="J122" s="25"/>
      <c r="K122" s="25">
        <v>180432304.46999988</v>
      </c>
      <c r="L122" s="27">
        <f t="shared" si="13"/>
        <v>9.9932088236587835E-3</v>
      </c>
    </row>
    <row r="123" spans="1:12" x14ac:dyDescent="0.35">
      <c r="A123" s="21"/>
      <c r="B123" s="22"/>
      <c r="C123" s="22"/>
      <c r="D123" s="22" t="s">
        <v>255</v>
      </c>
      <c r="E123" s="22" t="s">
        <v>256</v>
      </c>
      <c r="F123" s="23"/>
      <c r="G123" s="26"/>
      <c r="H123" s="25"/>
      <c r="I123" s="25"/>
      <c r="J123" s="25"/>
      <c r="K123" s="25">
        <v>173538300.73999986</v>
      </c>
      <c r="L123" s="27">
        <f t="shared" si="13"/>
        <v>9.6113857398859581E-3</v>
      </c>
    </row>
    <row r="124" spans="1:12" x14ac:dyDescent="0.35">
      <c r="A124" s="21"/>
      <c r="B124" s="22"/>
      <c r="C124" s="22"/>
      <c r="D124" s="22" t="s">
        <v>257</v>
      </c>
      <c r="E124" s="22" t="s">
        <v>258</v>
      </c>
      <c r="F124" s="23"/>
      <c r="G124" s="26"/>
      <c r="H124" s="25"/>
      <c r="I124" s="25"/>
      <c r="J124" s="25"/>
      <c r="K124" s="25">
        <v>49021943.650000021</v>
      </c>
      <c r="L124" s="27">
        <f t="shared" si="13"/>
        <v>2.7150710138911754E-3</v>
      </c>
    </row>
    <row r="125" spans="1:12" x14ac:dyDescent="0.35">
      <c r="A125" s="21"/>
      <c r="B125" s="22"/>
      <c r="C125" s="22"/>
      <c r="D125" s="22" t="s">
        <v>259</v>
      </c>
      <c r="E125" s="22" t="s">
        <v>260</v>
      </c>
      <c r="F125" s="23"/>
      <c r="G125" s="26"/>
      <c r="H125" s="25"/>
      <c r="I125" s="25"/>
      <c r="J125" s="25"/>
      <c r="K125" s="25">
        <v>99574858.719999984</v>
      </c>
      <c r="L125" s="27">
        <f t="shared" si="13"/>
        <v>5.5149345883388039E-3</v>
      </c>
    </row>
    <row r="126" spans="1:12" x14ac:dyDescent="0.35">
      <c r="A126" s="21"/>
      <c r="B126" s="22"/>
      <c r="C126" s="22"/>
      <c r="D126" s="22" t="s">
        <v>261</v>
      </c>
      <c r="E126" s="22" t="s">
        <v>262</v>
      </c>
      <c r="F126" s="23"/>
      <c r="G126" s="26"/>
      <c r="H126" s="25"/>
      <c r="I126" s="25"/>
      <c r="J126" s="25"/>
      <c r="K126" s="25">
        <v>292897556.77000129</v>
      </c>
      <c r="L126" s="27">
        <f t="shared" si="13"/>
        <v>1.6222075405730577E-2</v>
      </c>
    </row>
    <row r="127" spans="1:12" x14ac:dyDescent="0.35">
      <c r="A127" s="21"/>
      <c r="B127" s="22"/>
      <c r="C127" s="22"/>
      <c r="D127" s="22" t="s">
        <v>263</v>
      </c>
      <c r="E127" s="22" t="s">
        <v>264</v>
      </c>
      <c r="F127" s="23"/>
      <c r="G127" s="26"/>
      <c r="H127" s="25"/>
      <c r="I127" s="25"/>
      <c r="J127" s="25"/>
      <c r="K127" s="25">
        <v>154096355.36999965</v>
      </c>
      <c r="L127" s="27">
        <f t="shared" si="13"/>
        <v>8.5345972978645799E-3</v>
      </c>
    </row>
    <row r="128" spans="1:12" x14ac:dyDescent="0.35">
      <c r="A128" s="21"/>
      <c r="B128" s="22"/>
      <c r="C128" s="22"/>
      <c r="D128" s="22" t="s">
        <v>91</v>
      </c>
      <c r="E128" s="22" t="s">
        <v>265</v>
      </c>
      <c r="F128" s="23"/>
      <c r="G128" s="26"/>
      <c r="H128" s="25"/>
      <c r="I128" s="25"/>
      <c r="J128" s="25"/>
      <c r="K128" s="25">
        <v>1376966813.6099987</v>
      </c>
      <c r="L128" s="27">
        <f t="shared" si="13"/>
        <v>7.626304475837728E-2</v>
      </c>
    </row>
    <row r="129" spans="1:12" x14ac:dyDescent="0.35">
      <c r="A129" s="21"/>
      <c r="B129" s="22" t="s">
        <v>266</v>
      </c>
      <c r="C129" s="22" t="s">
        <v>267</v>
      </c>
      <c r="D129" s="22"/>
      <c r="E129" s="22"/>
      <c r="F129" s="23"/>
      <c r="G129" s="26"/>
      <c r="H129" s="25">
        <v>2040942045.8499959</v>
      </c>
      <c r="I129" s="27">
        <f>H129/H$7</f>
        <v>2.2404408423034834E-2</v>
      </c>
      <c r="J129" s="27">
        <f>H129/F$85</f>
        <v>0.11303718655633263</v>
      </c>
      <c r="K129" s="25"/>
      <c r="L129" s="28"/>
    </row>
    <row r="130" spans="1:12" x14ac:dyDescent="0.35">
      <c r="A130" s="21"/>
      <c r="B130" s="22"/>
      <c r="C130" s="22"/>
      <c r="D130" s="22" t="s">
        <v>95</v>
      </c>
      <c r="E130" s="22" t="s">
        <v>268</v>
      </c>
      <c r="F130" s="23"/>
      <c r="G130" s="26"/>
      <c r="H130" s="25"/>
      <c r="I130" s="25"/>
      <c r="J130" s="25"/>
      <c r="K130" s="25">
        <v>279491546.44000018</v>
      </c>
      <c r="L130" s="27">
        <f t="shared" ref="L130:L136" si="14">K130/F$85</f>
        <v>1.5479586076486862E-2</v>
      </c>
    </row>
    <row r="131" spans="1:12" x14ac:dyDescent="0.35">
      <c r="A131" s="21"/>
      <c r="B131" s="22"/>
      <c r="C131" s="22"/>
      <c r="D131" s="22" t="s">
        <v>166</v>
      </c>
      <c r="E131" s="22" t="s">
        <v>269</v>
      </c>
      <c r="F131" s="23"/>
      <c r="G131" s="26"/>
      <c r="H131" s="25"/>
      <c r="I131" s="25"/>
      <c r="J131" s="25"/>
      <c r="K131" s="25">
        <v>107824544.56999987</v>
      </c>
      <c r="L131" s="27">
        <f t="shared" si="14"/>
        <v>5.971841868167618E-3</v>
      </c>
    </row>
    <row r="132" spans="1:12" x14ac:dyDescent="0.35">
      <c r="A132" s="21"/>
      <c r="B132" s="22"/>
      <c r="C132" s="22"/>
      <c r="D132" s="22" t="s">
        <v>270</v>
      </c>
      <c r="E132" s="22" t="s">
        <v>271</v>
      </c>
      <c r="F132" s="23"/>
      <c r="G132" s="26"/>
      <c r="H132" s="25"/>
      <c r="I132" s="25"/>
      <c r="J132" s="25"/>
      <c r="K132" s="25">
        <v>260432440.20999956</v>
      </c>
      <c r="L132" s="27">
        <f t="shared" si="14"/>
        <v>1.4424001107330966E-2</v>
      </c>
    </row>
    <row r="133" spans="1:12" x14ac:dyDescent="0.35">
      <c r="A133" s="21"/>
      <c r="B133" s="22"/>
      <c r="C133" s="22"/>
      <c r="D133" s="22" t="s">
        <v>272</v>
      </c>
      <c r="E133" s="22" t="s">
        <v>273</v>
      </c>
      <c r="F133" s="23"/>
      <c r="G133" s="26"/>
      <c r="H133" s="25"/>
      <c r="I133" s="25"/>
      <c r="J133" s="25"/>
      <c r="K133" s="25">
        <v>83505980.580000103</v>
      </c>
      <c r="L133" s="27">
        <f t="shared" si="14"/>
        <v>4.6249628325236262E-3</v>
      </c>
    </row>
    <row r="134" spans="1:12" x14ac:dyDescent="0.35">
      <c r="A134" s="21"/>
      <c r="B134" s="22"/>
      <c r="C134" s="22"/>
      <c r="D134" s="22" t="s">
        <v>274</v>
      </c>
      <c r="E134" s="22" t="s">
        <v>275</v>
      </c>
      <c r="F134" s="23"/>
      <c r="G134" s="26"/>
      <c r="H134" s="25"/>
      <c r="I134" s="25"/>
      <c r="J134" s="25"/>
      <c r="K134" s="25">
        <v>21640178.660000004</v>
      </c>
      <c r="L134" s="27">
        <f t="shared" si="14"/>
        <v>1.1985371741822474E-3</v>
      </c>
    </row>
    <row r="135" spans="1:12" x14ac:dyDescent="0.35">
      <c r="A135" s="21"/>
      <c r="B135" s="22"/>
      <c r="C135" s="22"/>
      <c r="D135" s="22" t="s">
        <v>276</v>
      </c>
      <c r="E135" s="22" t="s">
        <v>277</v>
      </c>
      <c r="F135" s="23"/>
      <c r="G135" s="26"/>
      <c r="H135" s="25"/>
      <c r="I135" s="25"/>
      <c r="J135" s="25"/>
      <c r="K135" s="25">
        <v>41056395.960000031</v>
      </c>
      <c r="L135" s="27">
        <f t="shared" si="14"/>
        <v>2.2739006719460172E-3</v>
      </c>
    </row>
    <row r="136" spans="1:12" x14ac:dyDescent="0.35">
      <c r="A136" s="21"/>
      <c r="B136" s="22"/>
      <c r="C136" s="22"/>
      <c r="D136" s="22" t="s">
        <v>91</v>
      </c>
      <c r="E136" s="22" t="s">
        <v>278</v>
      </c>
      <c r="F136" s="23"/>
      <c r="G136" s="26"/>
      <c r="H136" s="25"/>
      <c r="I136" s="25"/>
      <c r="J136" s="25"/>
      <c r="K136" s="25">
        <v>1246990959.429996</v>
      </c>
      <c r="L136" s="27">
        <f t="shared" si="14"/>
        <v>6.9064356825695297E-2</v>
      </c>
    </row>
    <row r="137" spans="1:12" x14ac:dyDescent="0.35">
      <c r="A137" s="21"/>
      <c r="B137" s="22" t="s">
        <v>279</v>
      </c>
      <c r="C137" s="22" t="s">
        <v>280</v>
      </c>
      <c r="D137" s="22"/>
      <c r="E137" s="22"/>
      <c r="F137" s="23"/>
      <c r="G137" s="26"/>
      <c r="H137" s="25">
        <v>4761742083.1199961</v>
      </c>
      <c r="I137" s="27">
        <f>H137/H$7</f>
        <v>5.2271946992469419E-2</v>
      </c>
      <c r="J137" s="27">
        <f>H137/F$85</f>
        <v>0.2637281785032789</v>
      </c>
      <c r="K137" s="25"/>
      <c r="L137" s="28"/>
    </row>
    <row r="138" spans="1:12" x14ac:dyDescent="0.35">
      <c r="A138" s="21"/>
      <c r="B138" s="22"/>
      <c r="C138" s="22"/>
      <c r="D138" s="22" t="s">
        <v>87</v>
      </c>
      <c r="E138" s="22" t="s">
        <v>281</v>
      </c>
      <c r="F138" s="23"/>
      <c r="G138" s="26"/>
      <c r="H138" s="25"/>
      <c r="I138" s="25"/>
      <c r="J138" s="25"/>
      <c r="K138" s="25">
        <v>1052184742.4699988</v>
      </c>
      <c r="L138" s="27">
        <f t="shared" ref="L138:L147" si="15">K138/F$85</f>
        <v>5.8275051595977345E-2</v>
      </c>
    </row>
    <row r="139" spans="1:12" x14ac:dyDescent="0.35">
      <c r="A139" s="21"/>
      <c r="B139" s="22"/>
      <c r="C139" s="22"/>
      <c r="D139" s="22" t="s">
        <v>180</v>
      </c>
      <c r="E139" s="22" t="s">
        <v>282</v>
      </c>
      <c r="F139" s="23"/>
      <c r="G139" s="26"/>
      <c r="H139" s="25"/>
      <c r="I139" s="25"/>
      <c r="J139" s="25"/>
      <c r="K139" s="25">
        <v>407173420.34000039</v>
      </c>
      <c r="L139" s="27">
        <f t="shared" si="15"/>
        <v>2.2551222348199614E-2</v>
      </c>
    </row>
    <row r="140" spans="1:12" x14ac:dyDescent="0.35">
      <c r="A140" s="21"/>
      <c r="B140" s="22"/>
      <c r="C140" s="22"/>
      <c r="D140" s="22" t="s">
        <v>194</v>
      </c>
      <c r="E140" s="22" t="s">
        <v>283</v>
      </c>
      <c r="F140" s="23"/>
      <c r="G140" s="26"/>
      <c r="H140" s="25"/>
      <c r="I140" s="25"/>
      <c r="J140" s="25"/>
      <c r="K140" s="25">
        <v>405769945.03000015</v>
      </c>
      <c r="L140" s="27">
        <f t="shared" si="15"/>
        <v>2.2473491135416631E-2</v>
      </c>
    </row>
    <row r="141" spans="1:12" x14ac:dyDescent="0.35">
      <c r="A141" s="21"/>
      <c r="B141" s="22"/>
      <c r="C141" s="22"/>
      <c r="D141" s="22" t="s">
        <v>104</v>
      </c>
      <c r="E141" s="22" t="s">
        <v>284</v>
      </c>
      <c r="F141" s="23"/>
      <c r="G141" s="26"/>
      <c r="H141" s="25"/>
      <c r="I141" s="25"/>
      <c r="J141" s="25"/>
      <c r="K141" s="25">
        <v>854377673.19999945</v>
      </c>
      <c r="L141" s="27">
        <f t="shared" si="15"/>
        <v>4.7319544732517045E-2</v>
      </c>
    </row>
    <row r="142" spans="1:12" x14ac:dyDescent="0.35">
      <c r="A142" s="21"/>
      <c r="B142" s="22"/>
      <c r="C142" s="22"/>
      <c r="D142" s="22" t="s">
        <v>168</v>
      </c>
      <c r="E142" s="22" t="s">
        <v>285</v>
      </c>
      <c r="F142" s="23"/>
      <c r="G142" s="26"/>
      <c r="H142" s="25"/>
      <c r="I142" s="25"/>
      <c r="J142" s="25"/>
      <c r="K142" s="25">
        <v>390064192.69000161</v>
      </c>
      <c r="L142" s="27">
        <f t="shared" si="15"/>
        <v>2.1603631032885109E-2</v>
      </c>
    </row>
    <row r="143" spans="1:12" x14ac:dyDescent="0.35">
      <c r="A143" s="21"/>
      <c r="B143" s="22"/>
      <c r="C143" s="22"/>
      <c r="D143" s="22" t="s">
        <v>286</v>
      </c>
      <c r="E143" s="22" t="s">
        <v>287</v>
      </c>
      <c r="F143" s="23"/>
      <c r="G143" s="26"/>
      <c r="H143" s="25"/>
      <c r="I143" s="25"/>
      <c r="J143" s="25"/>
      <c r="K143" s="25">
        <v>402679036.17000073</v>
      </c>
      <c r="L143" s="27">
        <f t="shared" si="15"/>
        <v>2.2302301736802001E-2</v>
      </c>
    </row>
    <row r="144" spans="1:12" x14ac:dyDescent="0.35">
      <c r="A144" s="21"/>
      <c r="B144" s="22"/>
      <c r="C144" s="22"/>
      <c r="D144" s="22" t="s">
        <v>288</v>
      </c>
      <c r="E144" s="22" t="s">
        <v>289</v>
      </c>
      <c r="F144" s="23"/>
      <c r="G144" s="26"/>
      <c r="H144" s="25"/>
      <c r="I144" s="25"/>
      <c r="J144" s="25"/>
      <c r="K144" s="25">
        <v>404025007.04000211</v>
      </c>
      <c r="L144" s="27">
        <f t="shared" si="15"/>
        <v>2.2376848077126119E-2</v>
      </c>
    </row>
    <row r="145" spans="1:14" x14ac:dyDescent="0.35">
      <c r="A145" s="21"/>
      <c r="B145" s="22"/>
      <c r="C145" s="22"/>
      <c r="D145" s="22" t="s">
        <v>290</v>
      </c>
      <c r="E145" s="22" t="s">
        <v>291</v>
      </c>
      <c r="F145" s="23"/>
      <c r="G145" s="26"/>
      <c r="H145" s="25"/>
      <c r="I145" s="25"/>
      <c r="J145" s="25"/>
      <c r="K145" s="25">
        <v>157514714.10999975</v>
      </c>
      <c r="L145" s="27">
        <f t="shared" si="15"/>
        <v>8.7239224457273321E-3</v>
      </c>
    </row>
    <row r="146" spans="1:14" x14ac:dyDescent="0.35">
      <c r="A146" s="21"/>
      <c r="B146" s="22"/>
      <c r="C146" s="22"/>
      <c r="D146" s="22" t="s">
        <v>292</v>
      </c>
      <c r="E146" s="22" t="s">
        <v>293</v>
      </c>
      <c r="F146" s="23"/>
      <c r="G146" s="26"/>
      <c r="H146" s="25"/>
      <c r="I146" s="25"/>
      <c r="J146" s="25"/>
      <c r="K146" s="25">
        <v>322164733.79000181</v>
      </c>
      <c r="L146" s="27">
        <f t="shared" si="15"/>
        <v>1.7843032431685325E-2</v>
      </c>
    </row>
    <row r="147" spans="1:14" x14ac:dyDescent="0.35">
      <c r="A147" s="21"/>
      <c r="B147" s="22"/>
      <c r="C147" s="22"/>
      <c r="D147" s="22" t="s">
        <v>91</v>
      </c>
      <c r="E147" s="22" t="s">
        <v>294</v>
      </c>
      <c r="F147" s="23"/>
      <c r="G147" s="26"/>
      <c r="H147" s="25"/>
      <c r="I147" s="25"/>
      <c r="J147" s="25"/>
      <c r="K147" s="25">
        <v>365788618.27999985</v>
      </c>
      <c r="L147" s="27">
        <f t="shared" si="15"/>
        <v>2.0259132966942876E-2</v>
      </c>
    </row>
    <row r="148" spans="1:14" x14ac:dyDescent="0.35">
      <c r="A148" s="21"/>
      <c r="B148" s="22" t="s">
        <v>295</v>
      </c>
      <c r="C148" s="22" t="s">
        <v>296</v>
      </c>
      <c r="D148" s="22"/>
      <c r="E148" s="22"/>
      <c r="F148" s="23"/>
      <c r="G148" s="26"/>
      <c r="H148" s="25">
        <v>1751410731.4100046</v>
      </c>
      <c r="I148" s="27">
        <f>H148/H$7</f>
        <v>1.9226083083928928E-2</v>
      </c>
      <c r="J148" s="27">
        <f>H148/F$85</f>
        <v>9.7001549841021953E-2</v>
      </c>
      <c r="K148" s="25"/>
      <c r="L148" s="28"/>
    </row>
    <row r="149" spans="1:14" x14ac:dyDescent="0.35">
      <c r="A149" s="21"/>
      <c r="B149" s="22"/>
      <c r="C149" s="22"/>
      <c r="D149" s="22" t="s">
        <v>112</v>
      </c>
      <c r="E149" s="22" t="s">
        <v>297</v>
      </c>
      <c r="F149" s="23"/>
      <c r="G149" s="26"/>
      <c r="H149" s="25"/>
      <c r="I149" s="25"/>
      <c r="J149" s="25"/>
      <c r="K149" s="25">
        <v>774890538.82999992</v>
      </c>
      <c r="L149" s="27">
        <f t="shared" ref="L149:L157" si="16">K149/F$85</f>
        <v>4.2917164932032362E-2</v>
      </c>
    </row>
    <row r="150" spans="1:14" x14ac:dyDescent="0.35">
      <c r="A150" s="21"/>
      <c r="B150" s="22"/>
      <c r="C150" s="22"/>
      <c r="D150" s="22" t="s">
        <v>119</v>
      </c>
      <c r="E150" s="22" t="s">
        <v>298</v>
      </c>
      <c r="F150" s="23"/>
      <c r="G150" s="26"/>
      <c r="H150" s="25"/>
      <c r="I150" s="25"/>
      <c r="J150" s="25"/>
      <c r="K150" s="25">
        <v>122147919.05999985</v>
      </c>
      <c r="L150" s="27">
        <f t="shared" si="16"/>
        <v>6.7651392367207965E-3</v>
      </c>
    </row>
    <row r="151" spans="1:14" x14ac:dyDescent="0.35">
      <c r="A151" s="21"/>
      <c r="B151" s="22"/>
      <c r="C151" s="22"/>
      <c r="D151" s="22" t="s">
        <v>299</v>
      </c>
      <c r="E151" s="22" t="s">
        <v>300</v>
      </c>
      <c r="F151" s="23"/>
      <c r="G151" s="26"/>
      <c r="H151" s="25"/>
      <c r="I151" s="25"/>
      <c r="J151" s="25"/>
      <c r="K151" s="25">
        <v>158122272.91000003</v>
      </c>
      <c r="L151" s="27">
        <f t="shared" si="16"/>
        <v>8.7575719741689751E-3</v>
      </c>
    </row>
    <row r="152" spans="1:14" x14ac:dyDescent="0.35">
      <c r="A152" s="21"/>
      <c r="B152" s="22"/>
      <c r="C152" s="22"/>
      <c r="D152" s="22" t="s">
        <v>301</v>
      </c>
      <c r="E152" s="22" t="s">
        <v>302</v>
      </c>
      <c r="F152" s="23"/>
      <c r="G152" s="26"/>
      <c r="H152" s="25"/>
      <c r="I152" s="25"/>
      <c r="J152" s="25"/>
      <c r="K152" s="25">
        <v>8160313.9699999979</v>
      </c>
      <c r="L152" s="27">
        <f t="shared" si="16"/>
        <v>4.5195743527395225E-4</v>
      </c>
    </row>
    <row r="153" spans="1:14" x14ac:dyDescent="0.35">
      <c r="A153" s="21"/>
      <c r="B153" s="22"/>
      <c r="C153" s="22"/>
      <c r="D153" s="22" t="s">
        <v>303</v>
      </c>
      <c r="E153" s="22" t="s">
        <v>304</v>
      </c>
      <c r="F153" s="23"/>
      <c r="G153" s="26"/>
      <c r="H153" s="25"/>
      <c r="I153" s="25"/>
      <c r="J153" s="25"/>
      <c r="K153" s="25">
        <v>41842303.700000003</v>
      </c>
      <c r="L153" s="27">
        <f t="shared" si="16"/>
        <v>2.317428022466862E-3</v>
      </c>
    </row>
    <row r="154" spans="1:14" x14ac:dyDescent="0.35">
      <c r="A154" s="21"/>
      <c r="B154" s="22"/>
      <c r="C154" s="22"/>
      <c r="D154" s="22" t="s">
        <v>305</v>
      </c>
      <c r="E154" s="22" t="s">
        <v>306</v>
      </c>
      <c r="F154" s="23"/>
      <c r="G154" s="26"/>
      <c r="H154" s="25"/>
      <c r="I154" s="25"/>
      <c r="J154" s="25"/>
      <c r="K154" s="25">
        <v>360907557.53000045</v>
      </c>
      <c r="L154" s="27">
        <f t="shared" si="16"/>
        <v>1.998879634679613E-2</v>
      </c>
    </row>
    <row r="155" spans="1:14" x14ac:dyDescent="0.35">
      <c r="A155" s="21"/>
      <c r="B155" s="22"/>
      <c r="C155" s="22"/>
      <c r="D155" s="22" t="s">
        <v>307</v>
      </c>
      <c r="E155" s="22" t="s">
        <v>308</v>
      </c>
      <c r="F155" s="23"/>
      <c r="G155" s="26"/>
      <c r="H155" s="25"/>
      <c r="I155" s="25"/>
      <c r="J155" s="25"/>
      <c r="K155" s="25">
        <v>70812446.709999993</v>
      </c>
      <c r="L155" s="27">
        <f t="shared" si="16"/>
        <v>3.9219338763414055E-3</v>
      </c>
    </row>
    <row r="156" spans="1:14" x14ac:dyDescent="0.35">
      <c r="A156" s="21"/>
      <c r="B156" s="22"/>
      <c r="C156" s="22"/>
      <c r="D156" s="22" t="s">
        <v>309</v>
      </c>
      <c r="E156" s="22" t="s">
        <v>310</v>
      </c>
      <c r="F156" s="23"/>
      <c r="G156" s="26"/>
      <c r="H156" s="25"/>
      <c r="I156" s="25"/>
      <c r="J156" s="25"/>
      <c r="K156" s="25">
        <v>28465247.210000012</v>
      </c>
      <c r="L156" s="27">
        <f t="shared" si="16"/>
        <v>1.5765422961379798E-3</v>
      </c>
    </row>
    <row r="157" spans="1:14" x14ac:dyDescent="0.35">
      <c r="A157" s="21"/>
      <c r="B157" s="22"/>
      <c r="C157" s="22"/>
      <c r="D157" s="22" t="s">
        <v>91</v>
      </c>
      <c r="E157" s="22" t="s">
        <v>311</v>
      </c>
      <c r="F157" s="23"/>
      <c r="G157" s="26"/>
      <c r="H157" s="25"/>
      <c r="I157" s="25"/>
      <c r="J157" s="25"/>
      <c r="K157" s="25">
        <v>186062131.49000046</v>
      </c>
      <c r="L157" s="27">
        <f t="shared" si="16"/>
        <v>1.0305015721083277E-2</v>
      </c>
    </row>
    <row r="158" spans="1:14" x14ac:dyDescent="0.35">
      <c r="A158" s="21"/>
      <c r="B158" s="22"/>
      <c r="C158" s="22"/>
      <c r="D158" s="22"/>
      <c r="E158" s="22"/>
      <c r="F158" s="23"/>
      <c r="G158" s="26"/>
      <c r="H158" s="25"/>
      <c r="I158" s="25"/>
      <c r="J158" s="25"/>
      <c r="K158" s="25"/>
      <c r="L158" s="25"/>
    </row>
    <row r="159" spans="1:14" x14ac:dyDescent="0.35">
      <c r="A159" s="21"/>
      <c r="B159" s="22" t="s">
        <v>312</v>
      </c>
      <c r="C159" s="22" t="s">
        <v>6</v>
      </c>
      <c r="D159" s="22"/>
      <c r="E159" s="22"/>
      <c r="F159" s="23"/>
      <c r="G159" s="26"/>
      <c r="H159" s="25"/>
      <c r="I159" s="25"/>
      <c r="J159" s="25"/>
      <c r="K159" s="25"/>
      <c r="L159" s="25"/>
      <c r="M159" s="30">
        <v>6335947896</v>
      </c>
      <c r="N159" s="31">
        <f>M159/M161</f>
        <v>0.35091526767983855</v>
      </c>
    </row>
    <row r="160" spans="1:14" x14ac:dyDescent="0.35">
      <c r="A160" s="21"/>
      <c r="B160" s="22" t="s">
        <v>313</v>
      </c>
      <c r="C160" s="22" t="s">
        <v>7</v>
      </c>
      <c r="D160" s="22"/>
      <c r="E160" s="22"/>
      <c r="F160" s="23"/>
      <c r="G160" s="26"/>
      <c r="H160" s="25"/>
      <c r="I160" s="25"/>
      <c r="J160" s="25"/>
      <c r="K160" s="25"/>
      <c r="L160" s="25"/>
      <c r="M160" s="30">
        <v>11719544354</v>
      </c>
      <c r="N160" s="31">
        <f>M160/M161</f>
        <v>0.64908473232016151</v>
      </c>
    </row>
    <row r="161" spans="1:14" x14ac:dyDescent="0.35">
      <c r="A161" s="21"/>
      <c r="B161" s="22"/>
      <c r="C161" s="22" t="s">
        <v>314</v>
      </c>
      <c r="D161" s="22"/>
      <c r="E161" s="22"/>
      <c r="F161" s="23"/>
      <c r="G161" s="26"/>
      <c r="H161" s="25"/>
      <c r="I161" s="25"/>
      <c r="J161" s="25"/>
      <c r="K161" s="25"/>
      <c r="L161" s="25"/>
      <c r="M161" s="30">
        <v>18055492250</v>
      </c>
      <c r="N161" s="31">
        <f>SUM(N159:N160)</f>
        <v>1</v>
      </c>
    </row>
    <row r="162" spans="1:14" x14ac:dyDescent="0.35">
      <c r="A162" s="21"/>
      <c r="B162" s="22"/>
      <c r="C162" s="22"/>
      <c r="D162" s="22"/>
      <c r="E162" s="22"/>
      <c r="F162" s="23"/>
      <c r="G162" s="26"/>
      <c r="H162" s="25"/>
      <c r="I162" s="25"/>
      <c r="J162" s="25"/>
      <c r="K162" s="25"/>
      <c r="L162" s="25"/>
    </row>
    <row r="163" spans="1:14" x14ac:dyDescent="0.35">
      <c r="A163" s="21" t="s">
        <v>8</v>
      </c>
      <c r="B163" s="22"/>
      <c r="C163" s="22"/>
      <c r="D163" s="22"/>
      <c r="E163" s="22"/>
      <c r="F163" s="23">
        <v>9522185478.599968</v>
      </c>
      <c r="G163" s="29">
        <f>F163/F$7</f>
        <v>0.10452963766229623</v>
      </c>
      <c r="H163" s="25"/>
      <c r="I163" s="25"/>
      <c r="J163" s="24">
        <f>SUM(J164:J194)</f>
        <v>1.0000000000000036</v>
      </c>
      <c r="K163" s="25"/>
      <c r="L163" s="24">
        <f>SUM(L164:L194)</f>
        <v>1.0000000000000029</v>
      </c>
    </row>
    <row r="164" spans="1:14" x14ac:dyDescent="0.35">
      <c r="A164" s="21"/>
      <c r="B164" s="22" t="s">
        <v>315</v>
      </c>
      <c r="C164" s="22" t="s">
        <v>316</v>
      </c>
      <c r="D164" s="22"/>
      <c r="E164" s="22"/>
      <c r="F164" s="23"/>
      <c r="G164" s="26"/>
      <c r="H164" s="25">
        <v>697870975.32999921</v>
      </c>
      <c r="I164" s="27">
        <f>H164/H$7</f>
        <v>7.6608673870321798E-3</v>
      </c>
      <c r="J164" s="27">
        <f>H164/F$163</f>
        <v>7.3288949989304991E-2</v>
      </c>
      <c r="K164" s="25"/>
      <c r="L164" s="25"/>
    </row>
    <row r="165" spans="1:14" x14ac:dyDescent="0.35">
      <c r="A165" s="21"/>
      <c r="B165" s="22"/>
      <c r="C165" s="22"/>
      <c r="D165" s="22" t="s">
        <v>104</v>
      </c>
      <c r="E165" s="22" t="s">
        <v>59</v>
      </c>
      <c r="F165" s="23"/>
      <c r="G165" s="26"/>
      <c r="H165" s="25"/>
      <c r="I165" s="25"/>
      <c r="J165" s="25"/>
      <c r="K165" s="25">
        <v>674503332.03999925</v>
      </c>
      <c r="L165" s="27">
        <f>K165/F$163</f>
        <v>7.0834928972541969E-2</v>
      </c>
    </row>
    <row r="166" spans="1:14" x14ac:dyDescent="0.35">
      <c r="A166" s="21"/>
      <c r="B166" s="22"/>
      <c r="C166" s="22"/>
      <c r="D166" s="22" t="s">
        <v>91</v>
      </c>
      <c r="E166" s="22" t="s">
        <v>317</v>
      </c>
      <c r="F166" s="23"/>
      <c r="G166" s="26"/>
      <c r="H166" s="25"/>
      <c r="I166" s="25"/>
      <c r="J166" s="25"/>
      <c r="K166" s="25">
        <v>23367643.289999995</v>
      </c>
      <c r="L166" s="27">
        <f>K166/F$163</f>
        <v>2.4540210167630239E-3</v>
      </c>
    </row>
    <row r="167" spans="1:14" x14ac:dyDescent="0.35">
      <c r="A167" s="21"/>
      <c r="B167" s="22" t="s">
        <v>318</v>
      </c>
      <c r="C167" s="22" t="s">
        <v>319</v>
      </c>
      <c r="D167" s="22"/>
      <c r="E167" s="22"/>
      <c r="F167" s="23"/>
      <c r="G167" s="26"/>
      <c r="H167" s="25">
        <v>765085870.48000002</v>
      </c>
      <c r="I167" s="27">
        <f>H167/H$7</f>
        <v>8.3987178155213987E-3</v>
      </c>
      <c r="J167" s="27">
        <f>H167/F$163</f>
        <v>8.0347717674628769E-2</v>
      </c>
      <c r="K167" s="25"/>
      <c r="L167" s="28"/>
    </row>
    <row r="168" spans="1:14" x14ac:dyDescent="0.35">
      <c r="A168" s="21"/>
      <c r="B168" s="22"/>
      <c r="C168" s="22"/>
      <c r="D168" s="22" t="s">
        <v>140</v>
      </c>
      <c r="E168" s="22" t="s">
        <v>320</v>
      </c>
      <c r="F168" s="23"/>
      <c r="G168" s="26"/>
      <c r="H168" s="25"/>
      <c r="I168" s="25"/>
      <c r="J168" s="25"/>
      <c r="K168" s="25">
        <v>693929732.37</v>
      </c>
      <c r="L168" s="27">
        <f t="shared" ref="L168:L171" si="17">K168/F$163</f>
        <v>7.287504889812621E-2</v>
      </c>
    </row>
    <row r="169" spans="1:14" x14ac:dyDescent="0.35">
      <c r="A169" s="21"/>
      <c r="B169" s="22"/>
      <c r="C169" s="22"/>
      <c r="D169" s="22" t="s">
        <v>286</v>
      </c>
      <c r="E169" s="22" t="s">
        <v>321</v>
      </c>
      <c r="F169" s="23"/>
      <c r="G169" s="26"/>
      <c r="H169" s="25"/>
      <c r="I169" s="25"/>
      <c r="J169" s="25"/>
      <c r="K169" s="25">
        <v>16886978.329999987</v>
      </c>
      <c r="L169" s="27">
        <f t="shared" si="17"/>
        <v>1.7734351392284424E-3</v>
      </c>
    </row>
    <row r="170" spans="1:14" x14ac:dyDescent="0.35">
      <c r="A170" s="21"/>
      <c r="B170" s="22"/>
      <c r="C170" s="22"/>
      <c r="D170" s="22" t="s">
        <v>288</v>
      </c>
      <c r="E170" s="22" t="s">
        <v>322</v>
      </c>
      <c r="F170" s="23"/>
      <c r="G170" s="26"/>
      <c r="H170" s="25"/>
      <c r="I170" s="25"/>
      <c r="J170" s="25"/>
      <c r="K170" s="25">
        <v>54267826.889999934</v>
      </c>
      <c r="L170" s="27">
        <f t="shared" si="17"/>
        <v>5.6990936599545057E-3</v>
      </c>
    </row>
    <row r="171" spans="1:14" x14ac:dyDescent="0.35">
      <c r="A171" s="21"/>
      <c r="B171" s="22"/>
      <c r="C171" s="22"/>
      <c r="D171" s="22" t="s">
        <v>91</v>
      </c>
      <c r="E171" s="22" t="s">
        <v>323</v>
      </c>
      <c r="F171" s="23"/>
      <c r="G171" s="26"/>
      <c r="H171" s="25"/>
      <c r="I171" s="25"/>
      <c r="J171" s="25"/>
      <c r="K171" s="25">
        <v>1332.89</v>
      </c>
      <c r="L171" s="27">
        <f t="shared" si="17"/>
        <v>1.399773195970105E-7</v>
      </c>
    </row>
    <row r="172" spans="1:14" x14ac:dyDescent="0.35">
      <c r="A172" s="21"/>
      <c r="B172" s="22" t="s">
        <v>324</v>
      </c>
      <c r="C172" s="22" t="s">
        <v>325</v>
      </c>
      <c r="D172" s="22"/>
      <c r="E172" s="22"/>
      <c r="F172" s="23"/>
      <c r="G172" s="26"/>
      <c r="H172" s="25">
        <v>386869065.17999947</v>
      </c>
      <c r="I172" s="27">
        <f>H172/H$7</f>
        <v>4.2468489294709925E-3</v>
      </c>
      <c r="J172" s="27">
        <f>H172/F$163</f>
        <v>4.0628179954007811E-2</v>
      </c>
      <c r="K172" s="25"/>
      <c r="L172" s="28"/>
    </row>
    <row r="173" spans="1:14" x14ac:dyDescent="0.35">
      <c r="A173" s="21"/>
      <c r="B173" s="22"/>
      <c r="C173" s="22"/>
      <c r="D173" s="22" t="s">
        <v>129</v>
      </c>
      <c r="E173" s="22" t="s">
        <v>326</v>
      </c>
      <c r="F173" s="23"/>
      <c r="G173" s="26"/>
      <c r="H173" s="25"/>
      <c r="I173" s="25"/>
      <c r="J173" s="25"/>
      <c r="K173" s="25">
        <v>376174532.65999937</v>
      </c>
      <c r="L173" s="27">
        <f t="shared" ref="L173:L174" si="18">K173/F$163</f>
        <v>3.9505062520091526E-2</v>
      </c>
    </row>
    <row r="174" spans="1:14" x14ac:dyDescent="0.35">
      <c r="A174" s="21"/>
      <c r="B174" s="22"/>
      <c r="C174" s="22"/>
      <c r="D174" s="22" t="s">
        <v>91</v>
      </c>
      <c r="E174" s="22" t="s">
        <v>327</v>
      </c>
      <c r="F174" s="23"/>
      <c r="G174" s="26"/>
      <c r="H174" s="25"/>
      <c r="I174" s="25"/>
      <c r="J174" s="25"/>
      <c r="K174" s="25">
        <v>10694532.52</v>
      </c>
      <c r="L174" s="27">
        <f t="shared" si="18"/>
        <v>1.1231174339162737E-3</v>
      </c>
    </row>
    <row r="175" spans="1:14" x14ac:dyDescent="0.35">
      <c r="A175" s="21"/>
      <c r="B175" s="22" t="s">
        <v>328</v>
      </c>
      <c r="C175" s="22" t="s">
        <v>329</v>
      </c>
      <c r="D175" s="22"/>
      <c r="E175" s="22"/>
      <c r="F175" s="23"/>
      <c r="G175" s="26"/>
      <c r="H175" s="25">
        <v>281336141.88999993</v>
      </c>
      <c r="I175" s="27">
        <f>H175/H$7</f>
        <v>3.0883629644855213E-3</v>
      </c>
      <c r="J175" s="27">
        <f>H175/F$163</f>
        <v>2.9545333108903518E-2</v>
      </c>
      <c r="K175" s="25"/>
      <c r="L175" s="28"/>
    </row>
    <row r="176" spans="1:14" x14ac:dyDescent="0.35">
      <c r="A176" s="21"/>
      <c r="B176" s="22"/>
      <c r="C176" s="22"/>
      <c r="D176" s="22" t="s">
        <v>144</v>
      </c>
      <c r="E176" s="22" t="s">
        <v>330</v>
      </c>
      <c r="F176" s="23"/>
      <c r="G176" s="26"/>
      <c r="H176" s="25"/>
      <c r="I176" s="25"/>
      <c r="J176" s="25"/>
      <c r="K176" s="25">
        <v>6489936.040000001</v>
      </c>
      <c r="L176" s="27">
        <f t="shared" ref="L176:L179" si="19">K176/F$163</f>
        <v>6.8155950696249259E-4</v>
      </c>
    </row>
    <row r="177" spans="1:12" x14ac:dyDescent="0.35">
      <c r="A177" s="21"/>
      <c r="B177" s="22"/>
      <c r="C177" s="22"/>
      <c r="D177" s="22" t="s">
        <v>114</v>
      </c>
      <c r="E177" s="22" t="s">
        <v>331</v>
      </c>
      <c r="F177" s="23"/>
      <c r="G177" s="26"/>
      <c r="H177" s="25"/>
      <c r="I177" s="25"/>
      <c r="J177" s="25"/>
      <c r="K177" s="25">
        <v>128051436.28999986</v>
      </c>
      <c r="L177" s="27">
        <f t="shared" si="19"/>
        <v>1.344769397506286E-2</v>
      </c>
    </row>
    <row r="178" spans="1:12" x14ac:dyDescent="0.35">
      <c r="A178" s="21"/>
      <c r="B178" s="22"/>
      <c r="C178" s="22"/>
      <c r="D178" s="22" t="s">
        <v>89</v>
      </c>
      <c r="E178" s="22" t="s">
        <v>332</v>
      </c>
      <c r="F178" s="23"/>
      <c r="G178" s="26"/>
      <c r="H178" s="25"/>
      <c r="I178" s="25"/>
      <c r="J178" s="25"/>
      <c r="K178" s="25">
        <v>145839350.26999992</v>
      </c>
      <c r="L178" s="27">
        <f t="shared" si="19"/>
        <v>1.5315743491634072E-2</v>
      </c>
    </row>
    <row r="179" spans="1:12" x14ac:dyDescent="0.35">
      <c r="A179" s="21"/>
      <c r="B179" s="22"/>
      <c r="C179" s="22"/>
      <c r="D179" s="22" t="s">
        <v>91</v>
      </c>
      <c r="E179" s="22" t="s">
        <v>333</v>
      </c>
      <c r="F179" s="23"/>
      <c r="G179" s="26"/>
      <c r="H179" s="25"/>
      <c r="I179" s="25"/>
      <c r="J179" s="25"/>
      <c r="K179" s="25">
        <v>955419.29000000015</v>
      </c>
      <c r="L179" s="27">
        <f t="shared" si="19"/>
        <v>1.0033613524407781E-4</v>
      </c>
    </row>
    <row r="180" spans="1:12" x14ac:dyDescent="0.35">
      <c r="A180" s="21"/>
      <c r="B180" s="22" t="s">
        <v>334</v>
      </c>
      <c r="C180" s="22" t="s">
        <v>335</v>
      </c>
      <c r="D180" s="22"/>
      <c r="E180" s="22"/>
      <c r="F180" s="23"/>
      <c r="G180" s="26"/>
      <c r="H180" s="25">
        <v>1800781971.0300004</v>
      </c>
      <c r="I180" s="27">
        <f>H180/H$7</f>
        <v>1.9768055071348704E-2</v>
      </c>
      <c r="J180" s="27">
        <f>H180/F$163</f>
        <v>0.18911435563579954</v>
      </c>
      <c r="K180" s="25"/>
      <c r="L180" s="28"/>
    </row>
    <row r="181" spans="1:12" x14ac:dyDescent="0.35">
      <c r="A181" s="21"/>
      <c r="B181" s="22"/>
      <c r="C181" s="22"/>
      <c r="D181" s="22" t="s">
        <v>99</v>
      </c>
      <c r="E181" s="22" t="s">
        <v>336</v>
      </c>
      <c r="F181" s="23"/>
      <c r="G181" s="26"/>
      <c r="H181" s="25"/>
      <c r="I181" s="25"/>
      <c r="J181" s="25"/>
      <c r="K181" s="25">
        <v>558428932.3299998</v>
      </c>
      <c r="L181" s="27">
        <f t="shared" ref="L181:L184" si="20">K181/F$163</f>
        <v>5.864503832497335E-2</v>
      </c>
    </row>
    <row r="182" spans="1:12" x14ac:dyDescent="0.35">
      <c r="A182" s="21"/>
      <c r="B182" s="22"/>
      <c r="C182" s="22"/>
      <c r="D182" s="22" t="s">
        <v>87</v>
      </c>
      <c r="E182" s="22" t="s">
        <v>337</v>
      </c>
      <c r="F182" s="23"/>
      <c r="G182" s="26"/>
      <c r="H182" s="25"/>
      <c r="I182" s="25"/>
      <c r="J182" s="25"/>
      <c r="K182" s="25">
        <v>746039757.38</v>
      </c>
      <c r="L182" s="27">
        <f t="shared" si="20"/>
        <v>7.8347534718436196E-2</v>
      </c>
    </row>
    <row r="183" spans="1:12" x14ac:dyDescent="0.35">
      <c r="A183" s="21"/>
      <c r="B183" s="22"/>
      <c r="C183" s="22"/>
      <c r="D183" s="22" t="s">
        <v>95</v>
      </c>
      <c r="E183" s="22" t="s">
        <v>338</v>
      </c>
      <c r="F183" s="23"/>
      <c r="G183" s="26"/>
      <c r="H183" s="25"/>
      <c r="I183" s="25"/>
      <c r="J183" s="25"/>
      <c r="K183" s="25">
        <v>478521808.33999991</v>
      </c>
      <c r="L183" s="27">
        <f t="shared" si="20"/>
        <v>5.0253359317083607E-2</v>
      </c>
    </row>
    <row r="184" spans="1:12" x14ac:dyDescent="0.35">
      <c r="A184" s="21"/>
      <c r="B184" s="22"/>
      <c r="C184" s="22"/>
      <c r="D184" s="22" t="s">
        <v>91</v>
      </c>
      <c r="E184" s="22" t="s">
        <v>339</v>
      </c>
      <c r="F184" s="23"/>
      <c r="G184" s="26"/>
      <c r="H184" s="25"/>
      <c r="I184" s="25"/>
      <c r="J184" s="25"/>
      <c r="K184" s="25">
        <v>17791472.979999997</v>
      </c>
      <c r="L184" s="27">
        <f t="shared" si="20"/>
        <v>1.8684232753063165E-3</v>
      </c>
    </row>
    <row r="185" spans="1:12" x14ac:dyDescent="0.35">
      <c r="A185" s="21"/>
      <c r="B185" s="22" t="s">
        <v>340</v>
      </c>
      <c r="C185" s="22" t="s">
        <v>341</v>
      </c>
      <c r="D185" s="22"/>
      <c r="E185" s="22"/>
      <c r="F185" s="23"/>
      <c r="G185" s="26"/>
      <c r="H185" s="25">
        <v>5285327217.2800026</v>
      </c>
      <c r="I185" s="27">
        <f>H185/H$7</f>
        <v>5.8019594366290263E-2</v>
      </c>
      <c r="J185" s="27">
        <f>H185/F$163</f>
        <v>0.55505400825873175</v>
      </c>
      <c r="K185" s="25"/>
      <c r="L185" s="28"/>
    </row>
    <row r="186" spans="1:12" x14ac:dyDescent="0.35">
      <c r="A186" s="21"/>
      <c r="B186" s="22"/>
      <c r="C186" s="22"/>
      <c r="D186" s="22" t="s">
        <v>110</v>
      </c>
      <c r="E186" s="22" t="s">
        <v>342</v>
      </c>
      <c r="F186" s="23"/>
      <c r="G186" s="26"/>
      <c r="H186" s="25"/>
      <c r="I186" s="25"/>
      <c r="J186" s="25"/>
      <c r="K186" s="25">
        <v>4650319775.8899965</v>
      </c>
      <c r="L186" s="27">
        <f t="shared" ref="L186:L190" si="21">K186/F$163</f>
        <v>0.48836685510286088</v>
      </c>
    </row>
    <row r="187" spans="1:12" x14ac:dyDescent="0.35">
      <c r="A187" s="21"/>
      <c r="B187" s="22"/>
      <c r="C187" s="22"/>
      <c r="D187" s="22" t="s">
        <v>146</v>
      </c>
      <c r="E187" s="22" t="s">
        <v>343</v>
      </c>
      <c r="F187" s="23"/>
      <c r="G187" s="26"/>
      <c r="H187" s="25"/>
      <c r="I187" s="25"/>
      <c r="J187" s="25"/>
      <c r="K187" s="25">
        <v>89989331.350000158</v>
      </c>
      <c r="L187" s="27">
        <f t="shared" si="21"/>
        <v>9.4504913343938721E-3</v>
      </c>
    </row>
    <row r="188" spans="1:12" x14ac:dyDescent="0.35">
      <c r="A188" s="21"/>
      <c r="B188" s="22"/>
      <c r="C188" s="22"/>
      <c r="D188" s="22" t="s">
        <v>158</v>
      </c>
      <c r="E188" s="22" t="s">
        <v>344</v>
      </c>
      <c r="F188" s="23"/>
      <c r="G188" s="26"/>
      <c r="H188" s="25"/>
      <c r="I188" s="25"/>
      <c r="J188" s="25"/>
      <c r="K188" s="25">
        <v>118402074.74000025</v>
      </c>
      <c r="L188" s="27">
        <f t="shared" si="21"/>
        <v>1.2434338210077453E-2</v>
      </c>
    </row>
    <row r="189" spans="1:12" x14ac:dyDescent="0.35">
      <c r="A189" s="21"/>
      <c r="B189" s="22"/>
      <c r="C189" s="22"/>
      <c r="D189" s="22" t="s">
        <v>204</v>
      </c>
      <c r="E189" s="22" t="s">
        <v>345</v>
      </c>
      <c r="F189" s="23"/>
      <c r="G189" s="26"/>
      <c r="H189" s="25"/>
      <c r="I189" s="25"/>
      <c r="J189" s="25"/>
      <c r="K189" s="25">
        <v>426422869.1400001</v>
      </c>
      <c r="L189" s="27">
        <f t="shared" si="21"/>
        <v>4.4782037705350011E-2</v>
      </c>
    </row>
    <row r="190" spans="1:12" x14ac:dyDescent="0.35">
      <c r="A190" s="21"/>
      <c r="B190" s="22"/>
      <c r="C190" s="22"/>
      <c r="D190" s="22" t="s">
        <v>91</v>
      </c>
      <c r="E190" s="22" t="s">
        <v>346</v>
      </c>
      <c r="F190" s="23"/>
      <c r="G190" s="26"/>
      <c r="H190" s="25"/>
      <c r="I190" s="25"/>
      <c r="J190" s="25"/>
      <c r="K190" s="25">
        <v>193166.15999999995</v>
      </c>
      <c r="L190" s="27">
        <f t="shared" si="21"/>
        <v>2.0285906048996734E-5</v>
      </c>
    </row>
    <row r="191" spans="1:12" x14ac:dyDescent="0.35">
      <c r="A191" s="21"/>
      <c r="B191" s="22" t="s">
        <v>347</v>
      </c>
      <c r="C191" s="22" t="s">
        <v>348</v>
      </c>
      <c r="D191" s="22"/>
      <c r="E191" s="22"/>
      <c r="F191" s="23"/>
      <c r="G191" s="26"/>
      <c r="H191" s="25">
        <v>304914237.41000009</v>
      </c>
      <c r="I191" s="27">
        <f>H191/H$7</f>
        <v>3.3471911281472721E-3</v>
      </c>
      <c r="J191" s="27">
        <f>H191/F$163</f>
        <v>3.2021455378627127E-2</v>
      </c>
      <c r="K191" s="25"/>
      <c r="L191" s="28"/>
    </row>
    <row r="192" spans="1:12" x14ac:dyDescent="0.35">
      <c r="A192" s="21"/>
      <c r="B192" s="22"/>
      <c r="C192" s="22"/>
      <c r="D192" s="22" t="s">
        <v>270</v>
      </c>
      <c r="E192" s="22" t="s">
        <v>349</v>
      </c>
      <c r="F192" s="23"/>
      <c r="G192" s="26"/>
      <c r="H192" s="25"/>
      <c r="I192" s="25"/>
      <c r="J192" s="25"/>
      <c r="K192" s="25">
        <v>16987919.809999999</v>
      </c>
      <c r="L192" s="27">
        <f t="shared" ref="L192:L194" si="22">K192/F$163</f>
        <v>1.7840358023038327E-3</v>
      </c>
    </row>
    <row r="193" spans="1:12" x14ac:dyDescent="0.35">
      <c r="A193" s="21"/>
      <c r="B193" s="22"/>
      <c r="C193" s="22"/>
      <c r="D193" s="22" t="s">
        <v>243</v>
      </c>
      <c r="E193" s="22" t="s">
        <v>350</v>
      </c>
      <c r="F193" s="23"/>
      <c r="G193" s="26"/>
      <c r="H193" s="25"/>
      <c r="I193" s="25"/>
      <c r="J193" s="25"/>
      <c r="K193" s="25">
        <v>57270398.210000016</v>
      </c>
      <c r="L193" s="27">
        <f t="shared" si="22"/>
        <v>6.0144174190587592E-3</v>
      </c>
    </row>
    <row r="194" spans="1:12" x14ac:dyDescent="0.35">
      <c r="A194" s="21"/>
      <c r="B194" s="22"/>
      <c r="C194" s="22"/>
      <c r="D194" s="22" t="s">
        <v>91</v>
      </c>
      <c r="E194" s="22" t="s">
        <v>351</v>
      </c>
      <c r="F194" s="23"/>
      <c r="G194" s="26"/>
      <c r="H194" s="25"/>
      <c r="I194" s="25"/>
      <c r="J194" s="25"/>
      <c r="K194" s="25">
        <v>230655919.38999996</v>
      </c>
      <c r="L194" s="27">
        <f t="shared" si="22"/>
        <v>2.4223002157264525E-2</v>
      </c>
    </row>
    <row r="195" spans="1:12" x14ac:dyDescent="0.35">
      <c r="A195" s="21"/>
      <c r="B195" s="22"/>
      <c r="C195" s="22"/>
      <c r="D195" s="22"/>
      <c r="E195" s="22"/>
      <c r="F195" s="23"/>
      <c r="G195" s="26"/>
      <c r="H195" s="25"/>
      <c r="I195" s="25"/>
      <c r="J195" s="25"/>
      <c r="K195" s="25"/>
      <c r="L195" s="25"/>
    </row>
    <row r="196" spans="1:12" x14ac:dyDescent="0.35">
      <c r="A196" s="21" t="s">
        <v>9</v>
      </c>
      <c r="B196" s="22"/>
      <c r="C196" s="22"/>
      <c r="D196" s="22"/>
      <c r="E196" s="22"/>
      <c r="F196" s="23">
        <v>3838254824.9299989</v>
      </c>
      <c r="G196" s="29">
        <f>F196/F$7</f>
        <v>4.2134380495650929E-2</v>
      </c>
      <c r="H196" s="25"/>
      <c r="I196" s="25"/>
      <c r="J196" s="24">
        <f>SUM(J197:J219)</f>
        <v>1.000000000000002</v>
      </c>
      <c r="K196" s="25"/>
      <c r="L196" s="24">
        <f>SUM(L197:L218)</f>
        <v>1.0000000000000002</v>
      </c>
    </row>
    <row r="197" spans="1:12" x14ac:dyDescent="0.35">
      <c r="A197" s="21"/>
      <c r="B197" s="22" t="s">
        <v>352</v>
      </c>
      <c r="C197" s="22" t="s">
        <v>353</v>
      </c>
      <c r="D197" s="22"/>
      <c r="E197" s="22"/>
      <c r="F197" s="23"/>
      <c r="G197" s="26"/>
      <c r="H197" s="25">
        <v>1429012055.1499999</v>
      </c>
      <c r="I197" s="27">
        <f>H197/H$7</f>
        <v>1.5686956810028931E-2</v>
      </c>
      <c r="J197" s="27">
        <f>H197/F$196</f>
        <v>0.37230775973194064</v>
      </c>
      <c r="K197" s="25"/>
      <c r="L197" s="25"/>
    </row>
    <row r="198" spans="1:12" x14ac:dyDescent="0.35">
      <c r="A198" s="21"/>
      <c r="B198" s="22"/>
      <c r="C198" s="22"/>
      <c r="D198" s="22" t="s">
        <v>136</v>
      </c>
      <c r="E198" s="22" t="s">
        <v>354</v>
      </c>
      <c r="F198" s="23"/>
      <c r="G198" s="26"/>
      <c r="H198" s="25"/>
      <c r="I198" s="25"/>
      <c r="J198" s="25"/>
      <c r="K198" s="25">
        <v>1152500910.1399996</v>
      </c>
      <c r="L198" s="27">
        <f>K198/F$196</f>
        <v>0.30026690845390097</v>
      </c>
    </row>
    <row r="199" spans="1:12" x14ac:dyDescent="0.35">
      <c r="A199" s="21"/>
      <c r="B199" s="22"/>
      <c r="C199" s="22"/>
      <c r="D199" s="22" t="s">
        <v>87</v>
      </c>
      <c r="E199" s="22" t="s">
        <v>355</v>
      </c>
      <c r="F199" s="23"/>
      <c r="G199" s="26"/>
      <c r="H199" s="25"/>
      <c r="I199" s="25"/>
      <c r="J199" s="25"/>
      <c r="K199" s="25">
        <v>276511145.00999951</v>
      </c>
      <c r="L199" s="27">
        <f>K199/F$196</f>
        <v>7.2040851278039483E-2</v>
      </c>
    </row>
    <row r="200" spans="1:12" x14ac:dyDescent="0.35">
      <c r="A200" s="21"/>
      <c r="B200" s="22" t="s">
        <v>356</v>
      </c>
      <c r="C200" s="22" t="s">
        <v>357</v>
      </c>
      <c r="D200" s="22"/>
      <c r="E200" s="22"/>
      <c r="F200" s="23"/>
      <c r="G200" s="26"/>
      <c r="H200" s="25">
        <v>1366352023.730005</v>
      </c>
      <c r="I200" s="27">
        <f>H200/H$7</f>
        <v>1.4999107324744264E-2</v>
      </c>
      <c r="J200" s="27">
        <f>H200/F$196</f>
        <v>0.35598262388816881</v>
      </c>
      <c r="K200" s="25"/>
      <c r="L200" s="28"/>
    </row>
    <row r="201" spans="1:12" x14ac:dyDescent="0.35">
      <c r="A201" s="21"/>
      <c r="B201" s="22"/>
      <c r="C201" s="22"/>
      <c r="D201" s="22" t="s">
        <v>110</v>
      </c>
      <c r="E201" s="22" t="s">
        <v>358</v>
      </c>
      <c r="F201" s="23"/>
      <c r="G201" s="26"/>
      <c r="H201" s="25"/>
      <c r="I201" s="25"/>
      <c r="J201" s="25"/>
      <c r="K201" s="25">
        <v>989619502.42000031</v>
      </c>
      <c r="L201" s="27">
        <f t="shared" ref="L201:L203" si="23">K201/F$196</f>
        <v>0.25783058904590805</v>
      </c>
    </row>
    <row r="202" spans="1:12" x14ac:dyDescent="0.35">
      <c r="A202" s="21"/>
      <c r="B202" s="22"/>
      <c r="C202" s="22"/>
      <c r="D202" s="22" t="s">
        <v>95</v>
      </c>
      <c r="E202" s="22" t="s">
        <v>359</v>
      </c>
      <c r="F202" s="23"/>
      <c r="G202" s="26"/>
      <c r="H202" s="25"/>
      <c r="I202" s="25"/>
      <c r="J202" s="25"/>
      <c r="K202" s="25">
        <v>374764313.61000007</v>
      </c>
      <c r="L202" s="27">
        <f t="shared" si="23"/>
        <v>9.7639247705976623E-2</v>
      </c>
    </row>
    <row r="203" spans="1:12" x14ac:dyDescent="0.35">
      <c r="A203" s="21"/>
      <c r="B203" s="22"/>
      <c r="C203" s="22"/>
      <c r="D203" s="22" t="s">
        <v>91</v>
      </c>
      <c r="E203" s="22" t="s">
        <v>360</v>
      </c>
      <c r="F203" s="23"/>
      <c r="G203" s="26"/>
      <c r="H203" s="25"/>
      <c r="I203" s="25"/>
      <c r="J203" s="25"/>
      <c r="K203" s="25">
        <v>1968207.6999999993</v>
      </c>
      <c r="L203" s="27">
        <f t="shared" si="23"/>
        <v>5.1278713628293167E-4</v>
      </c>
    </row>
    <row r="204" spans="1:12" x14ac:dyDescent="0.35">
      <c r="A204" s="21"/>
      <c r="B204" s="22" t="s">
        <v>361</v>
      </c>
      <c r="C204" s="22" t="s">
        <v>362</v>
      </c>
      <c r="D204" s="22"/>
      <c r="E204" s="22"/>
      <c r="F204" s="23"/>
      <c r="G204" s="26"/>
      <c r="H204" s="25">
        <v>136351046.07000017</v>
      </c>
      <c r="I204" s="27">
        <f>H204/H$7</f>
        <v>1.4967914112367928E-3</v>
      </c>
      <c r="J204" s="27">
        <f>H204/F$196</f>
        <v>3.5524229705745737E-2</v>
      </c>
      <c r="K204" s="25"/>
      <c r="L204" s="28"/>
    </row>
    <row r="205" spans="1:12" x14ac:dyDescent="0.35">
      <c r="A205" s="21"/>
      <c r="B205" s="22"/>
      <c r="C205" s="22"/>
      <c r="D205" s="22" t="s">
        <v>89</v>
      </c>
      <c r="E205" s="22" t="s">
        <v>363</v>
      </c>
      <c r="F205" s="23"/>
      <c r="G205" s="26"/>
      <c r="H205" s="25"/>
      <c r="I205" s="25"/>
      <c r="J205" s="25"/>
      <c r="K205" s="25">
        <v>111430659.56</v>
      </c>
      <c r="L205" s="27">
        <f t="shared" ref="L205:L206" si="24">K205/F$196</f>
        <v>2.9031594993704526E-2</v>
      </c>
    </row>
    <row r="206" spans="1:12" x14ac:dyDescent="0.35">
      <c r="A206" s="21"/>
      <c r="B206" s="22"/>
      <c r="C206" s="22"/>
      <c r="D206" s="22" t="s">
        <v>91</v>
      </c>
      <c r="E206" s="22" t="s">
        <v>364</v>
      </c>
      <c r="F206" s="23"/>
      <c r="G206" s="26"/>
      <c r="H206" s="25"/>
      <c r="I206" s="25"/>
      <c r="J206" s="25"/>
      <c r="K206" s="25">
        <v>24920386.510000005</v>
      </c>
      <c r="L206" s="27">
        <f t="shared" si="24"/>
        <v>6.4926347120411679E-3</v>
      </c>
    </row>
    <row r="207" spans="1:12" x14ac:dyDescent="0.35">
      <c r="A207" s="21"/>
      <c r="B207" s="22" t="s">
        <v>365</v>
      </c>
      <c r="C207" s="22" t="s">
        <v>366</v>
      </c>
      <c r="D207" s="22"/>
      <c r="E207" s="22"/>
      <c r="F207" s="23"/>
      <c r="G207" s="26"/>
      <c r="H207" s="25">
        <v>103007113.27000001</v>
      </c>
      <c r="I207" s="27">
        <f>H207/H$7</f>
        <v>1.130758926188789E-3</v>
      </c>
      <c r="J207" s="27">
        <f>H207/F$196</f>
        <v>2.6836965748327727E-2</v>
      </c>
      <c r="K207" s="25"/>
      <c r="L207" s="28"/>
    </row>
    <row r="208" spans="1:12" x14ac:dyDescent="0.35">
      <c r="A208" s="21"/>
      <c r="B208" s="22"/>
      <c r="C208" s="22"/>
      <c r="D208" s="22" t="s">
        <v>140</v>
      </c>
      <c r="E208" s="22" t="s">
        <v>367</v>
      </c>
      <c r="F208" s="23"/>
      <c r="G208" s="26"/>
      <c r="H208" s="25"/>
      <c r="I208" s="25"/>
      <c r="J208" s="25"/>
      <c r="K208" s="25">
        <v>93136193.350000024</v>
      </c>
      <c r="L208" s="27">
        <f t="shared" ref="L208:L210" si="25">K208/F$196</f>
        <v>2.4265244908979855E-2</v>
      </c>
    </row>
    <row r="209" spans="1:12" x14ac:dyDescent="0.35">
      <c r="A209" s="21"/>
      <c r="B209" s="22"/>
      <c r="C209" s="22"/>
      <c r="D209" s="22" t="s">
        <v>155</v>
      </c>
      <c r="E209" s="22" t="s">
        <v>368</v>
      </c>
      <c r="F209" s="23"/>
      <c r="G209" s="26"/>
      <c r="H209" s="25"/>
      <c r="I209" s="25"/>
      <c r="J209" s="25"/>
      <c r="K209" s="25">
        <v>8946547.7599999961</v>
      </c>
      <c r="L209" s="27">
        <f t="shared" si="25"/>
        <v>2.330889471405318E-3</v>
      </c>
    </row>
    <row r="210" spans="1:12" x14ac:dyDescent="0.35">
      <c r="A210" s="21"/>
      <c r="B210" s="22"/>
      <c r="C210" s="22"/>
      <c r="D210" s="22" t="s">
        <v>91</v>
      </c>
      <c r="E210" s="22" t="s">
        <v>369</v>
      </c>
      <c r="F210" s="23"/>
      <c r="G210" s="26"/>
      <c r="H210" s="25"/>
      <c r="I210" s="25"/>
      <c r="J210" s="25"/>
      <c r="K210" s="25">
        <v>924372.15999999992</v>
      </c>
      <c r="L210" s="27">
        <f t="shared" si="25"/>
        <v>2.4083136794255405E-4</v>
      </c>
    </row>
    <row r="211" spans="1:12" x14ac:dyDescent="0.35">
      <c r="A211" s="21"/>
      <c r="B211" s="22" t="s">
        <v>370</v>
      </c>
      <c r="C211" s="22" t="s">
        <v>371</v>
      </c>
      <c r="D211" s="22"/>
      <c r="E211" s="22"/>
      <c r="F211" s="23"/>
      <c r="G211" s="26"/>
      <c r="H211" s="25">
        <v>12570384.190000005</v>
      </c>
      <c r="I211" s="27">
        <f>H211/H$7</f>
        <v>1.3799118990168489E-4</v>
      </c>
      <c r="J211" s="27">
        <f>H211/F$196</f>
        <v>3.2750259592858742E-3</v>
      </c>
      <c r="K211" s="25"/>
      <c r="L211" s="28"/>
    </row>
    <row r="212" spans="1:12" x14ac:dyDescent="0.35">
      <c r="A212" s="21"/>
      <c r="B212" s="22"/>
      <c r="C212" s="22"/>
      <c r="D212" s="22" t="s">
        <v>114</v>
      </c>
      <c r="E212" s="22" t="s">
        <v>372</v>
      </c>
      <c r="F212" s="23"/>
      <c r="G212" s="26"/>
      <c r="H212" s="25"/>
      <c r="I212" s="25"/>
      <c r="J212" s="25"/>
      <c r="K212" s="25">
        <v>12570384.190000005</v>
      </c>
      <c r="L212" s="27">
        <f>K212/F$196</f>
        <v>3.2750259592858742E-3</v>
      </c>
    </row>
    <row r="213" spans="1:12" x14ac:dyDescent="0.35">
      <c r="A213" s="21"/>
      <c r="B213" s="22" t="s">
        <v>373</v>
      </c>
      <c r="C213" s="22" t="s">
        <v>374</v>
      </c>
      <c r="D213" s="22"/>
      <c r="E213" s="22"/>
      <c r="F213" s="23"/>
      <c r="G213" s="26"/>
      <c r="H213" s="25">
        <v>605531720.77000129</v>
      </c>
      <c r="I213" s="27">
        <f>H213/H$7</f>
        <v>6.6472147079434038E-3</v>
      </c>
      <c r="J213" s="27">
        <f>H213/F$196</f>
        <v>0.15776225091596019</v>
      </c>
      <c r="K213" s="25"/>
      <c r="L213" s="28"/>
    </row>
    <row r="214" spans="1:12" x14ac:dyDescent="0.35">
      <c r="A214" s="21"/>
      <c r="B214" s="22"/>
      <c r="C214" s="22"/>
      <c r="D214" s="22" t="s">
        <v>99</v>
      </c>
      <c r="E214" s="22" t="s">
        <v>375</v>
      </c>
      <c r="F214" s="23"/>
      <c r="G214" s="26"/>
      <c r="H214" s="25"/>
      <c r="I214" s="25"/>
      <c r="J214" s="25"/>
      <c r="K214" s="25">
        <v>157034139.48999989</v>
      </c>
      <c r="L214" s="27">
        <f t="shared" ref="L214:L216" si="26">K214/F$196</f>
        <v>4.0912900954371584E-2</v>
      </c>
    </row>
    <row r="215" spans="1:12" x14ac:dyDescent="0.35">
      <c r="A215" s="21"/>
      <c r="B215" s="22"/>
      <c r="C215" s="22"/>
      <c r="D215" s="22" t="s">
        <v>124</v>
      </c>
      <c r="E215" s="22" t="s">
        <v>376</v>
      </c>
      <c r="F215" s="23"/>
      <c r="G215" s="26"/>
      <c r="H215" s="25"/>
      <c r="I215" s="25"/>
      <c r="J215" s="25"/>
      <c r="K215" s="25">
        <v>256794398.78999972</v>
      </c>
      <c r="L215" s="27">
        <f t="shared" si="26"/>
        <v>6.6903947367455752E-2</v>
      </c>
    </row>
    <row r="216" spans="1:12" x14ac:dyDescent="0.35">
      <c r="A216" s="21"/>
      <c r="B216" s="22"/>
      <c r="C216" s="22"/>
      <c r="D216" s="22" t="s">
        <v>91</v>
      </c>
      <c r="E216" s="22" t="s">
        <v>377</v>
      </c>
      <c r="F216" s="23"/>
      <c r="G216" s="26"/>
      <c r="H216" s="25"/>
      <c r="I216" s="25"/>
      <c r="J216" s="25"/>
      <c r="K216" s="25">
        <v>191703182.49000016</v>
      </c>
      <c r="L216" s="27">
        <f t="shared" si="26"/>
        <v>4.9945402594132451E-2</v>
      </c>
    </row>
    <row r="217" spans="1:12" x14ac:dyDescent="0.35">
      <c r="A217" s="21"/>
      <c r="B217" s="22" t="s">
        <v>378</v>
      </c>
      <c r="C217" s="22" t="s">
        <v>379</v>
      </c>
      <c r="D217" s="22"/>
      <c r="E217" s="22"/>
      <c r="F217" s="23"/>
      <c r="G217" s="26"/>
      <c r="H217" s="25">
        <v>185430481.74999997</v>
      </c>
      <c r="I217" s="27">
        <f>H217/H$7</f>
        <v>2.03556012560704E-3</v>
      </c>
      <c r="J217" s="27">
        <f>H217/F$196</f>
        <v>4.8311144050572984E-2</v>
      </c>
      <c r="K217" s="25"/>
      <c r="L217" s="28"/>
    </row>
    <row r="218" spans="1:12" x14ac:dyDescent="0.35">
      <c r="A218" s="21"/>
      <c r="B218" s="22"/>
      <c r="C218" s="22"/>
      <c r="D218" s="22" t="s">
        <v>91</v>
      </c>
      <c r="E218" s="22" t="s">
        <v>380</v>
      </c>
      <c r="F218" s="23"/>
      <c r="G218" s="26"/>
      <c r="H218" s="25"/>
      <c r="I218" s="25"/>
      <c r="J218" s="25"/>
      <c r="K218" s="25">
        <v>185430481.74999997</v>
      </c>
      <c r="L218" s="27">
        <f>K218/F$196</f>
        <v>4.8311144050572984E-2</v>
      </c>
    </row>
    <row r="219" spans="1:12" x14ac:dyDescent="0.35">
      <c r="A219" s="21"/>
      <c r="B219" s="22"/>
      <c r="C219" s="22"/>
      <c r="D219" s="22"/>
      <c r="E219" s="22"/>
      <c r="F219" s="23"/>
      <c r="G219" s="26"/>
      <c r="H219" s="25"/>
      <c r="I219" s="25"/>
      <c r="J219" s="25"/>
      <c r="K219" s="25"/>
      <c r="L219" s="25"/>
    </row>
    <row r="220" spans="1:12" x14ac:dyDescent="0.35">
      <c r="A220" s="21" t="s">
        <v>10</v>
      </c>
      <c r="B220" s="22"/>
      <c r="C220" s="22"/>
      <c r="D220" s="22"/>
      <c r="E220" s="22"/>
      <c r="F220" s="23">
        <v>2287696333.6300001</v>
      </c>
      <c r="G220" s="29">
        <f>F220/F$7</f>
        <v>2.5113149641238314E-2</v>
      </c>
      <c r="H220" s="25"/>
      <c r="I220" s="25"/>
      <c r="J220" s="24">
        <f>SUM(J221:J222)</f>
        <v>1</v>
      </c>
      <c r="K220" s="25"/>
      <c r="L220" s="24">
        <f>SUM(L221:L222)</f>
        <v>1</v>
      </c>
    </row>
    <row r="221" spans="1:12" x14ac:dyDescent="0.35">
      <c r="A221" s="21"/>
      <c r="B221" s="22" t="s">
        <v>381</v>
      </c>
      <c r="C221" s="22" t="s">
        <v>10</v>
      </c>
      <c r="D221" s="22"/>
      <c r="E221" s="22"/>
      <c r="F221" s="23"/>
      <c r="G221" s="23"/>
      <c r="H221" s="25">
        <v>2287696333.6300001</v>
      </c>
      <c r="I221" s="27">
        <f>H221/H$7</f>
        <v>2.5113149641238248E-2</v>
      </c>
      <c r="J221" s="31">
        <f>H221/F$220</f>
        <v>1</v>
      </c>
      <c r="K221" s="25"/>
      <c r="L221" s="25"/>
    </row>
    <row r="222" spans="1:12" x14ac:dyDescent="0.35">
      <c r="A222" s="21"/>
      <c r="B222" s="22"/>
      <c r="C222" s="22"/>
      <c r="D222" s="22" t="s">
        <v>91</v>
      </c>
      <c r="E222" s="22" t="s">
        <v>382</v>
      </c>
      <c r="F222" s="23"/>
      <c r="G222" s="23"/>
      <c r="H222" s="25"/>
      <c r="I222" s="25"/>
      <c r="J222" s="25"/>
      <c r="K222" s="25">
        <v>2287696333.6300001</v>
      </c>
      <c r="L222" s="31">
        <f>K222/F220</f>
        <v>1</v>
      </c>
    </row>
    <row r="223" spans="1:12" x14ac:dyDescent="0.35">
      <c r="A223" s="21"/>
      <c r="B223" s="22"/>
      <c r="C223" s="22"/>
      <c r="D223" s="22"/>
      <c r="E223" s="22"/>
      <c r="F223" s="23"/>
      <c r="G223" s="23"/>
      <c r="H223" s="25"/>
      <c r="I223" s="25"/>
      <c r="J223" s="25"/>
      <c r="K223" s="25"/>
      <c r="L223" s="25"/>
    </row>
    <row r="224" spans="1:12" x14ac:dyDescent="0.35">
      <c r="A224" s="21" t="s">
        <v>384</v>
      </c>
      <c r="B224" s="22"/>
      <c r="C224" s="22"/>
      <c r="D224" s="22"/>
      <c r="E224" s="22"/>
      <c r="F224" s="23">
        <v>255822390.65999967</v>
      </c>
      <c r="G224" s="29">
        <f>F224/F$7</f>
        <v>2.8082861714560773E-3</v>
      </c>
      <c r="H224" s="25"/>
      <c r="I224" s="25"/>
      <c r="J224" s="24">
        <f>SUM(J225:J226)</f>
        <v>1</v>
      </c>
      <c r="K224" s="25"/>
      <c r="L224" s="24">
        <f>SUM(L225:L226)</f>
        <v>1</v>
      </c>
    </row>
    <row r="225" spans="1:13" x14ac:dyDescent="0.35">
      <c r="A225" s="21"/>
      <c r="B225" s="22" t="s">
        <v>383</v>
      </c>
      <c r="C225" s="22" t="s">
        <v>384</v>
      </c>
      <c r="D225" s="22"/>
      <c r="E225" s="22"/>
      <c r="F225" s="23"/>
      <c r="G225" s="23"/>
      <c r="H225" s="25">
        <v>255822390.65999967</v>
      </c>
      <c r="I225" s="27">
        <f>H225/H$7</f>
        <v>2.8082861714560704E-3</v>
      </c>
      <c r="J225" s="31">
        <f>H225/F224</f>
        <v>1</v>
      </c>
      <c r="K225" s="25"/>
      <c r="L225" s="28"/>
    </row>
    <row r="226" spans="1:13" x14ac:dyDescent="0.35">
      <c r="A226" s="21"/>
      <c r="B226" s="22"/>
      <c r="C226" s="22"/>
      <c r="D226" s="22" t="s">
        <v>91</v>
      </c>
      <c r="E226" s="22" t="s">
        <v>385</v>
      </c>
      <c r="F226" s="23"/>
      <c r="G226" s="23"/>
      <c r="H226" s="25"/>
      <c r="I226" s="25"/>
      <c r="J226" s="25"/>
      <c r="K226" s="25">
        <v>255822390.65999967</v>
      </c>
      <c r="L226" s="31">
        <f>K226/F$224</f>
        <v>1</v>
      </c>
    </row>
    <row r="228" spans="1:13" ht="30" customHeight="1" x14ac:dyDescent="0.35">
      <c r="A228" s="42" t="s">
        <v>389</v>
      </c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</row>
  </sheetData>
  <mergeCells count="2">
    <mergeCell ref="A4:M4"/>
    <mergeCell ref="A228:M228"/>
  </mergeCells>
  <hyperlinks>
    <hyperlink ref="A5" r:id="rId1" xr:uid="{CF533BC8-7B10-4CBF-8B5E-626B99CA78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9B7E1-C675-4A95-87C0-D018EC745378}">
  <dimension ref="A1:W71"/>
  <sheetViews>
    <sheetView workbookViewId="0">
      <selection activeCell="A4" sqref="A4:M4"/>
    </sheetView>
  </sheetViews>
  <sheetFormatPr defaultColWidth="11.36328125" defaultRowHeight="14.5" x14ac:dyDescent="0.35"/>
  <cols>
    <col min="1" max="1" width="3.7265625" style="1" bestFit="1" customWidth="1"/>
    <col min="2" max="2" width="20.7265625" style="7" customWidth="1"/>
    <col min="3" max="3" width="3.7265625" style="7" bestFit="1" customWidth="1"/>
    <col min="4" max="4" width="25.7265625" style="7" customWidth="1"/>
    <col min="5" max="5" width="16.7265625" style="1" bestFit="1" customWidth="1"/>
    <col min="6" max="6" width="6.7265625" style="1" bestFit="1" customWidth="1"/>
    <col min="7" max="7" width="16.7265625" style="1" bestFit="1" customWidth="1"/>
    <col min="8" max="8" width="6.7265625" style="1" bestFit="1" customWidth="1"/>
    <col min="9" max="9" width="15.7265625" style="1" bestFit="1" customWidth="1"/>
    <col min="10" max="10" width="5.7265625" style="1" bestFit="1" customWidth="1"/>
    <col min="11" max="11" width="15.7265625" style="1" bestFit="1" customWidth="1"/>
    <col min="12" max="12" width="8.7265625" style="1" bestFit="1" customWidth="1"/>
    <col min="13" max="13" width="16.7265625" style="1" bestFit="1" customWidth="1"/>
    <col min="14" max="14" width="8.7265625" style="1" bestFit="1" customWidth="1"/>
    <col min="15" max="15" width="15.7265625" style="1" bestFit="1" customWidth="1"/>
    <col min="16" max="16" width="6.7265625" style="1" bestFit="1" customWidth="1"/>
    <col min="17" max="17" width="15.7265625" style="1" bestFit="1" customWidth="1"/>
    <col min="18" max="18" width="5.7265625" style="1" bestFit="1" customWidth="1"/>
    <col min="19" max="19" width="15.7265625" style="1" bestFit="1" customWidth="1"/>
    <col min="20" max="20" width="6.7265625" style="1" bestFit="1" customWidth="1"/>
    <col min="21" max="21" width="13.7265625" style="1" bestFit="1" customWidth="1"/>
    <col min="22" max="22" width="5.7265625" style="1" bestFit="1" customWidth="1"/>
    <col min="23" max="16384" width="11.36328125" style="1"/>
  </cols>
  <sheetData>
    <row r="1" spans="1:23" ht="18.5" x14ac:dyDescent="0.45">
      <c r="A1" s="33" t="s">
        <v>0</v>
      </c>
      <c r="B1" s="34"/>
      <c r="C1" s="34"/>
      <c r="D1" s="34"/>
      <c r="E1" s="34"/>
      <c r="F1" s="34"/>
      <c r="G1" s="34"/>
    </row>
    <row r="2" spans="1:23" x14ac:dyDescent="0.35">
      <c r="A2" s="10" t="s">
        <v>387</v>
      </c>
      <c r="B2" s="34"/>
      <c r="C2" s="34"/>
      <c r="D2" s="34"/>
      <c r="E2" s="34"/>
      <c r="F2" s="34"/>
      <c r="G2" s="34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3" x14ac:dyDescent="0.3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</row>
    <row r="4" spans="1:23" ht="31" customHeight="1" x14ac:dyDescent="0.35">
      <c r="A4" s="41" t="s">
        <v>388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x14ac:dyDescent="0.35">
      <c r="A5" s="35" t="s">
        <v>386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3" x14ac:dyDescent="0.35">
      <c r="A6" s="40" t="s">
        <v>2</v>
      </c>
      <c r="B6" s="40"/>
      <c r="C6" s="40"/>
      <c r="D6" s="40"/>
      <c r="E6" s="39" t="s">
        <v>3</v>
      </c>
      <c r="F6" s="39"/>
      <c r="G6" s="43">
        <v>1</v>
      </c>
      <c r="H6" s="44"/>
      <c r="I6" s="43">
        <v>2</v>
      </c>
      <c r="J6" s="44"/>
      <c r="K6" s="43">
        <v>3</v>
      </c>
      <c r="L6" s="44"/>
      <c r="M6" s="44"/>
      <c r="N6" s="44"/>
      <c r="O6" s="43">
        <v>4</v>
      </c>
      <c r="P6" s="44"/>
      <c r="Q6" s="43">
        <v>5</v>
      </c>
      <c r="R6" s="44"/>
      <c r="S6" s="43">
        <v>7</v>
      </c>
      <c r="T6" s="44"/>
      <c r="U6" s="44"/>
      <c r="V6" s="44"/>
    </row>
    <row r="7" spans="1:23" x14ac:dyDescent="0.35">
      <c r="A7" s="40"/>
      <c r="B7" s="40"/>
      <c r="C7" s="40"/>
      <c r="D7" s="40"/>
      <c r="E7" s="39"/>
      <c r="F7" s="39"/>
      <c r="G7" s="39" t="s">
        <v>4</v>
      </c>
      <c r="H7" s="39"/>
      <c r="I7" s="39" t="s">
        <v>5</v>
      </c>
      <c r="J7" s="39"/>
      <c r="K7" s="39" t="s">
        <v>6</v>
      </c>
      <c r="L7" s="39"/>
      <c r="M7" s="39" t="s">
        <v>7</v>
      </c>
      <c r="N7" s="39"/>
      <c r="O7" s="39" t="s">
        <v>8</v>
      </c>
      <c r="P7" s="39"/>
      <c r="Q7" s="39" t="s">
        <v>9</v>
      </c>
      <c r="R7" s="39"/>
      <c r="S7" s="39" t="s">
        <v>10</v>
      </c>
      <c r="T7" s="39"/>
      <c r="U7" s="39" t="s">
        <v>11</v>
      </c>
      <c r="V7" s="39"/>
    </row>
    <row r="8" spans="1:23" x14ac:dyDescent="0.35">
      <c r="A8" s="40"/>
      <c r="B8" s="40"/>
      <c r="C8" s="40"/>
      <c r="D8" s="40"/>
      <c r="E8" s="2" t="s">
        <v>12</v>
      </c>
      <c r="F8" s="2" t="s">
        <v>13</v>
      </c>
      <c r="G8" s="2" t="s">
        <v>12</v>
      </c>
      <c r="H8" s="2" t="s">
        <v>13</v>
      </c>
      <c r="I8" s="2" t="s">
        <v>12</v>
      </c>
      <c r="J8" s="2" t="s">
        <v>13</v>
      </c>
      <c r="K8" s="2" t="s">
        <v>12</v>
      </c>
      <c r="L8" s="2" t="s">
        <v>13</v>
      </c>
      <c r="M8" s="2" t="s">
        <v>12</v>
      </c>
      <c r="N8" s="2" t="s">
        <v>13</v>
      </c>
      <c r="O8" s="2" t="s">
        <v>12</v>
      </c>
      <c r="P8" s="2" t="s">
        <v>13</v>
      </c>
      <c r="Q8" s="2" t="s">
        <v>12</v>
      </c>
      <c r="R8" s="2" t="s">
        <v>13</v>
      </c>
      <c r="S8" s="2" t="s">
        <v>12</v>
      </c>
      <c r="T8" s="2" t="s">
        <v>13</v>
      </c>
      <c r="U8" s="2" t="s">
        <v>12</v>
      </c>
      <c r="V8" s="2" t="s">
        <v>13</v>
      </c>
    </row>
    <row r="9" spans="1:23" x14ac:dyDescent="0.35">
      <c r="A9" s="37" t="s">
        <v>3</v>
      </c>
      <c r="B9" s="37"/>
      <c r="C9" s="37"/>
      <c r="D9" s="37"/>
      <c r="E9" s="3">
        <v>91095563427</v>
      </c>
      <c r="F9" s="4">
        <v>100</v>
      </c>
      <c r="G9" s="3">
        <v>47712287368</v>
      </c>
      <c r="H9" s="4">
        <v>52.4</v>
      </c>
      <c r="I9" s="3">
        <v>9423817519</v>
      </c>
      <c r="J9" s="4">
        <v>10.3</v>
      </c>
      <c r="K9" s="3">
        <v>6335947896</v>
      </c>
      <c r="L9" s="4">
        <v>7</v>
      </c>
      <c r="M9" s="3">
        <v>11719544354</v>
      </c>
      <c r="N9" s="4">
        <v>12.9</v>
      </c>
      <c r="O9" s="3">
        <v>9522185479</v>
      </c>
      <c r="P9" s="4">
        <v>10.5</v>
      </c>
      <c r="Q9" s="3">
        <v>3838254825</v>
      </c>
      <c r="R9" s="4">
        <v>4.2</v>
      </c>
      <c r="S9" s="3">
        <v>2287696334</v>
      </c>
      <c r="T9" s="4">
        <v>2.5</v>
      </c>
      <c r="U9" s="3">
        <v>255822391</v>
      </c>
      <c r="V9" s="4">
        <v>0.3</v>
      </c>
    </row>
    <row r="10" spans="1:23" x14ac:dyDescent="0.35">
      <c r="A10" s="36">
        <v>1</v>
      </c>
      <c r="B10" s="38" t="s">
        <v>14</v>
      </c>
      <c r="C10" s="38" t="s">
        <v>15</v>
      </c>
      <c r="D10" s="38"/>
      <c r="E10" s="3">
        <v>14442598537</v>
      </c>
      <c r="F10" s="4">
        <v>100</v>
      </c>
      <c r="G10" s="3">
        <v>13364819435</v>
      </c>
      <c r="H10" s="4">
        <v>92.5</v>
      </c>
      <c r="I10" s="3">
        <v>301283878</v>
      </c>
      <c r="J10" s="4">
        <v>2.1</v>
      </c>
      <c r="K10" s="3">
        <v>41770302</v>
      </c>
      <c r="L10" s="4">
        <v>0.3</v>
      </c>
      <c r="M10" s="3">
        <v>370770100</v>
      </c>
      <c r="N10" s="4">
        <v>2.6</v>
      </c>
      <c r="O10" s="3">
        <v>218927989</v>
      </c>
      <c r="P10" s="4">
        <v>1.5</v>
      </c>
      <c r="Q10" s="3">
        <v>140825206</v>
      </c>
      <c r="R10" s="4">
        <v>1</v>
      </c>
      <c r="S10" s="3">
        <v>1702250</v>
      </c>
      <c r="T10" s="4">
        <v>0</v>
      </c>
      <c r="U10" s="3">
        <v>2499378</v>
      </c>
      <c r="V10" s="4">
        <v>0</v>
      </c>
    </row>
    <row r="11" spans="1:23" x14ac:dyDescent="0.35">
      <c r="A11" s="37"/>
      <c r="B11" s="38"/>
      <c r="C11" s="5">
        <v>8</v>
      </c>
      <c r="D11" s="5" t="s">
        <v>17</v>
      </c>
      <c r="E11" s="3">
        <v>5777547823</v>
      </c>
      <c r="F11" s="4">
        <v>100</v>
      </c>
      <c r="G11" s="3">
        <v>5304340390</v>
      </c>
      <c r="H11" s="4">
        <v>91.8</v>
      </c>
      <c r="I11" s="3">
        <v>120611095</v>
      </c>
      <c r="J11" s="4">
        <v>2.1</v>
      </c>
      <c r="K11" s="3">
        <v>9834883</v>
      </c>
      <c r="L11" s="4">
        <v>0.2</v>
      </c>
      <c r="M11" s="3">
        <v>219717323</v>
      </c>
      <c r="N11" s="4">
        <v>3.8</v>
      </c>
      <c r="O11" s="3">
        <v>76719755</v>
      </c>
      <c r="P11" s="4">
        <v>1.3</v>
      </c>
      <c r="Q11" s="3">
        <v>44841508</v>
      </c>
      <c r="R11" s="4">
        <v>0.8</v>
      </c>
      <c r="S11" s="3">
        <v>339308</v>
      </c>
      <c r="T11" s="4">
        <v>0</v>
      </c>
      <c r="U11" s="3">
        <v>1143559</v>
      </c>
      <c r="V11" s="4">
        <v>0</v>
      </c>
    </row>
    <row r="12" spans="1:23" x14ac:dyDescent="0.35">
      <c r="A12" s="37"/>
      <c r="B12" s="38"/>
      <c r="C12" s="5">
        <v>11</v>
      </c>
      <c r="D12" s="5" t="s">
        <v>18</v>
      </c>
      <c r="E12" s="3">
        <v>8439217322</v>
      </c>
      <c r="F12" s="4">
        <v>100</v>
      </c>
      <c r="G12" s="3">
        <v>7839676629</v>
      </c>
      <c r="H12" s="4">
        <v>92.9</v>
      </c>
      <c r="I12" s="3">
        <v>179711064</v>
      </c>
      <c r="J12" s="4">
        <v>2.1</v>
      </c>
      <c r="K12" s="3">
        <v>31934637</v>
      </c>
      <c r="L12" s="4">
        <v>0.4</v>
      </c>
      <c r="M12" s="3">
        <v>147761922</v>
      </c>
      <c r="N12" s="4">
        <v>1.8</v>
      </c>
      <c r="O12" s="3">
        <v>141753673</v>
      </c>
      <c r="P12" s="4">
        <v>1.7</v>
      </c>
      <c r="Q12" s="3">
        <v>95673394</v>
      </c>
      <c r="R12" s="4">
        <v>1.1000000000000001</v>
      </c>
      <c r="S12" s="3">
        <v>1361364</v>
      </c>
      <c r="T12" s="4">
        <v>0</v>
      </c>
      <c r="U12" s="3">
        <v>1344639</v>
      </c>
      <c r="V12" s="4">
        <v>0</v>
      </c>
    </row>
    <row r="13" spans="1:23" x14ac:dyDescent="0.35">
      <c r="A13" s="37"/>
      <c r="B13" s="38"/>
      <c r="C13" s="5">
        <v>38</v>
      </c>
      <c r="D13" s="5" t="s">
        <v>19</v>
      </c>
      <c r="E13" s="3">
        <v>225833392</v>
      </c>
      <c r="F13" s="4">
        <v>100</v>
      </c>
      <c r="G13" s="3">
        <v>220802416</v>
      </c>
      <c r="H13" s="4">
        <v>97.8</v>
      </c>
      <c r="I13" s="3">
        <v>961719</v>
      </c>
      <c r="J13" s="4">
        <v>0.4</v>
      </c>
      <c r="K13" s="3">
        <v>783</v>
      </c>
      <c r="L13" s="4">
        <v>0</v>
      </c>
      <c r="M13" s="3">
        <v>3290854</v>
      </c>
      <c r="N13" s="4">
        <v>1.5</v>
      </c>
      <c r="O13" s="3">
        <v>454560</v>
      </c>
      <c r="P13" s="4">
        <v>0.2</v>
      </c>
      <c r="Q13" s="3">
        <v>310303</v>
      </c>
      <c r="R13" s="4">
        <v>0.1</v>
      </c>
      <c r="S13" s="3">
        <v>1578</v>
      </c>
      <c r="T13" s="4">
        <v>0</v>
      </c>
      <c r="U13" s="3">
        <v>11179</v>
      </c>
      <c r="V13" s="4">
        <v>0</v>
      </c>
    </row>
    <row r="14" spans="1:23" x14ac:dyDescent="0.35">
      <c r="A14" s="36">
        <v>2</v>
      </c>
      <c r="B14" s="38" t="s">
        <v>20</v>
      </c>
      <c r="C14" s="38" t="s">
        <v>15</v>
      </c>
      <c r="D14" s="38"/>
      <c r="E14" s="3">
        <v>11493429184</v>
      </c>
      <c r="F14" s="4">
        <v>100</v>
      </c>
      <c r="G14" s="3">
        <v>9537091572</v>
      </c>
      <c r="H14" s="4">
        <v>83</v>
      </c>
      <c r="I14" s="3">
        <v>242167320</v>
      </c>
      <c r="J14" s="4">
        <v>2.1</v>
      </c>
      <c r="K14" s="3">
        <v>34590168</v>
      </c>
      <c r="L14" s="4">
        <v>0.3</v>
      </c>
      <c r="M14" s="3">
        <v>506891242</v>
      </c>
      <c r="N14" s="4">
        <v>4.4000000000000004</v>
      </c>
      <c r="O14" s="3">
        <v>556309552</v>
      </c>
      <c r="P14" s="4">
        <v>4.8</v>
      </c>
      <c r="Q14" s="3">
        <v>604585431</v>
      </c>
      <c r="R14" s="4">
        <v>5.3</v>
      </c>
      <c r="S14" s="3">
        <v>7127944</v>
      </c>
      <c r="T14" s="4">
        <v>0.1</v>
      </c>
      <c r="U14" s="3">
        <v>4659814</v>
      </c>
      <c r="V14" s="4">
        <v>0</v>
      </c>
    </row>
    <row r="15" spans="1:23" x14ac:dyDescent="0.35">
      <c r="A15" s="37"/>
      <c r="B15" s="38"/>
      <c r="C15" s="5">
        <v>13</v>
      </c>
      <c r="D15" s="5" t="s">
        <v>21</v>
      </c>
      <c r="E15" s="3">
        <v>1461271328</v>
      </c>
      <c r="F15" s="4">
        <v>100</v>
      </c>
      <c r="G15" s="3">
        <v>985107863</v>
      </c>
      <c r="H15" s="4">
        <v>67.400000000000006</v>
      </c>
      <c r="I15" s="3">
        <v>42279087</v>
      </c>
      <c r="J15" s="4">
        <v>2.9</v>
      </c>
      <c r="K15" s="3">
        <v>10645396</v>
      </c>
      <c r="L15" s="4">
        <v>0.7</v>
      </c>
      <c r="M15" s="3">
        <v>74327138</v>
      </c>
      <c r="N15" s="4">
        <v>5.0999999999999996</v>
      </c>
      <c r="O15" s="3">
        <v>18901498</v>
      </c>
      <c r="P15" s="4">
        <v>1.3</v>
      </c>
      <c r="Q15" s="3">
        <v>325317212</v>
      </c>
      <c r="R15" s="4">
        <v>22.3</v>
      </c>
      <c r="S15" s="3">
        <v>184016</v>
      </c>
      <c r="T15" s="4">
        <v>0</v>
      </c>
      <c r="U15" s="3">
        <v>4509119</v>
      </c>
      <c r="V15" s="4">
        <v>0.3</v>
      </c>
    </row>
    <row r="16" spans="1:23" ht="29" x14ac:dyDescent="0.35">
      <c r="A16" s="37"/>
      <c r="B16" s="38"/>
      <c r="C16" s="5">
        <v>25</v>
      </c>
      <c r="D16" s="5" t="s">
        <v>22</v>
      </c>
      <c r="E16" s="3">
        <v>1155625558</v>
      </c>
      <c r="F16" s="4">
        <v>100</v>
      </c>
      <c r="G16" s="3">
        <v>803961870</v>
      </c>
      <c r="H16" s="4">
        <v>69.599999999999994</v>
      </c>
      <c r="I16" s="3">
        <v>26120611</v>
      </c>
      <c r="J16" s="4">
        <v>2.2999999999999998</v>
      </c>
      <c r="K16" s="3">
        <v>8464562</v>
      </c>
      <c r="L16" s="4">
        <v>0.7</v>
      </c>
      <c r="M16" s="3">
        <v>224524071</v>
      </c>
      <c r="N16" s="4">
        <v>19.399999999999999</v>
      </c>
      <c r="O16" s="3">
        <v>30144177</v>
      </c>
      <c r="P16" s="4">
        <v>2.6</v>
      </c>
      <c r="Q16" s="3">
        <v>61721452</v>
      </c>
      <c r="R16" s="4">
        <v>5.3</v>
      </c>
      <c r="S16" s="3">
        <v>623054</v>
      </c>
      <c r="T16" s="4">
        <v>0.1</v>
      </c>
      <c r="U16" s="3">
        <v>65760</v>
      </c>
      <c r="V16" s="4">
        <v>0</v>
      </c>
    </row>
    <row r="17" spans="1:22" x14ac:dyDescent="0.35">
      <c r="A17" s="37"/>
      <c r="B17" s="38"/>
      <c r="C17" s="5">
        <v>29</v>
      </c>
      <c r="D17" s="5" t="s">
        <v>23</v>
      </c>
      <c r="E17" s="3">
        <v>1304374460</v>
      </c>
      <c r="F17" s="4">
        <v>100</v>
      </c>
      <c r="G17" s="3">
        <v>1106303519</v>
      </c>
      <c r="H17" s="4">
        <v>84.8</v>
      </c>
      <c r="I17" s="3">
        <v>7029106</v>
      </c>
      <c r="J17" s="4">
        <v>0.5</v>
      </c>
      <c r="K17" s="3">
        <v>829080</v>
      </c>
      <c r="L17" s="4">
        <v>0.1</v>
      </c>
      <c r="M17" s="3">
        <v>42727714</v>
      </c>
      <c r="N17" s="4">
        <v>3.3</v>
      </c>
      <c r="O17" s="3">
        <v>7732758</v>
      </c>
      <c r="P17" s="4">
        <v>0.6</v>
      </c>
      <c r="Q17" s="3">
        <v>139392598</v>
      </c>
      <c r="R17" s="4">
        <v>10.7</v>
      </c>
      <c r="S17" s="3">
        <v>359066</v>
      </c>
      <c r="T17" s="4">
        <v>0</v>
      </c>
      <c r="U17" s="3">
        <v>620</v>
      </c>
      <c r="V17" s="4">
        <v>0</v>
      </c>
    </row>
    <row r="18" spans="1:22" x14ac:dyDescent="0.35">
      <c r="A18" s="37"/>
      <c r="B18" s="38"/>
      <c r="C18" s="5">
        <v>37</v>
      </c>
      <c r="D18" s="5" t="s">
        <v>24</v>
      </c>
      <c r="E18" s="3">
        <v>56889925</v>
      </c>
      <c r="F18" s="4">
        <v>100</v>
      </c>
      <c r="G18" s="3">
        <v>41956948</v>
      </c>
      <c r="H18" s="4">
        <v>73.8</v>
      </c>
      <c r="I18" s="3">
        <v>5139012</v>
      </c>
      <c r="J18" s="4">
        <v>9</v>
      </c>
      <c r="K18" s="3">
        <v>1009796</v>
      </c>
      <c r="L18" s="4">
        <v>1.8</v>
      </c>
      <c r="M18" s="3">
        <v>3369339</v>
      </c>
      <c r="N18" s="4">
        <v>5.9</v>
      </c>
      <c r="O18" s="3">
        <v>3430808</v>
      </c>
      <c r="P18" s="4">
        <v>6</v>
      </c>
      <c r="Q18" s="3">
        <v>1857440</v>
      </c>
      <c r="R18" s="4">
        <v>3.3</v>
      </c>
      <c r="S18" s="3">
        <v>113580</v>
      </c>
      <c r="T18" s="4">
        <v>0.2</v>
      </c>
      <c r="U18" s="3">
        <v>13004</v>
      </c>
      <c r="V18" s="4">
        <v>0</v>
      </c>
    </row>
    <row r="19" spans="1:22" x14ac:dyDescent="0.35">
      <c r="A19" s="37"/>
      <c r="B19" s="38"/>
      <c r="C19" s="5">
        <v>44</v>
      </c>
      <c r="D19" s="5" t="s">
        <v>25</v>
      </c>
      <c r="E19" s="3">
        <v>572637076</v>
      </c>
      <c r="F19" s="4">
        <v>100</v>
      </c>
      <c r="G19" s="3">
        <v>544585659</v>
      </c>
      <c r="H19" s="4">
        <v>95.1</v>
      </c>
      <c r="I19" s="3">
        <v>497699</v>
      </c>
      <c r="J19" s="4">
        <v>0.1</v>
      </c>
      <c r="K19" s="3">
        <v>66046</v>
      </c>
      <c r="L19" s="4">
        <v>0</v>
      </c>
      <c r="M19" s="3">
        <v>5269229</v>
      </c>
      <c r="N19" s="4">
        <v>0.9</v>
      </c>
      <c r="O19" s="3">
        <v>22083975</v>
      </c>
      <c r="P19" s="4">
        <v>3.9</v>
      </c>
      <c r="Q19" s="3">
        <v>134297</v>
      </c>
      <c r="R19" s="4">
        <v>0</v>
      </c>
      <c r="S19" s="3">
        <v>62</v>
      </c>
      <c r="T19" s="4">
        <v>0</v>
      </c>
      <c r="U19" s="3">
        <v>111</v>
      </c>
      <c r="V19" s="4">
        <v>0</v>
      </c>
    </row>
    <row r="20" spans="1:22" x14ac:dyDescent="0.35">
      <c r="A20" s="37"/>
      <c r="B20" s="38"/>
      <c r="C20" s="5">
        <v>46</v>
      </c>
      <c r="D20" s="5" t="s">
        <v>26</v>
      </c>
      <c r="E20" s="3">
        <v>527342189</v>
      </c>
      <c r="F20" s="4">
        <v>100</v>
      </c>
      <c r="G20" s="3">
        <v>480202394</v>
      </c>
      <c r="H20" s="4">
        <v>91.1</v>
      </c>
      <c r="I20" s="3">
        <v>18619116</v>
      </c>
      <c r="J20" s="4">
        <v>3.5</v>
      </c>
      <c r="K20" s="3">
        <v>624052</v>
      </c>
      <c r="L20" s="4">
        <v>0.1</v>
      </c>
      <c r="M20" s="3">
        <v>4825215</v>
      </c>
      <c r="N20" s="4">
        <v>0.9</v>
      </c>
      <c r="O20" s="3">
        <v>3526007</v>
      </c>
      <c r="P20" s="4">
        <v>0.7</v>
      </c>
      <c r="Q20" s="3">
        <v>19522344</v>
      </c>
      <c r="R20" s="4">
        <v>3.7</v>
      </c>
      <c r="S20" s="3">
        <v>3275</v>
      </c>
      <c r="T20" s="4">
        <v>0</v>
      </c>
      <c r="U20" s="3">
        <v>19787</v>
      </c>
      <c r="V20" s="4">
        <v>0</v>
      </c>
    </row>
    <row r="21" spans="1:22" x14ac:dyDescent="0.35">
      <c r="A21" s="37"/>
      <c r="B21" s="38"/>
      <c r="C21" s="5">
        <v>66</v>
      </c>
      <c r="D21" s="5" t="s">
        <v>27</v>
      </c>
      <c r="E21" s="3">
        <v>532504086</v>
      </c>
      <c r="F21" s="4">
        <v>100</v>
      </c>
      <c r="G21" s="3">
        <v>383978477</v>
      </c>
      <c r="H21" s="4">
        <v>72.099999999999994</v>
      </c>
      <c r="I21" s="3">
        <v>17765354</v>
      </c>
      <c r="J21" s="4">
        <v>3.3</v>
      </c>
      <c r="K21" s="3">
        <v>1546</v>
      </c>
      <c r="L21" s="4">
        <v>0</v>
      </c>
      <c r="M21" s="3">
        <v>24684916</v>
      </c>
      <c r="N21" s="4">
        <v>4.5999999999999996</v>
      </c>
      <c r="O21" s="3">
        <v>105337300</v>
      </c>
      <c r="P21" s="4">
        <v>19.8</v>
      </c>
      <c r="Q21" s="3">
        <v>728121</v>
      </c>
      <c r="R21" s="4">
        <v>0.1</v>
      </c>
      <c r="S21" s="3" t="s">
        <v>16</v>
      </c>
      <c r="T21" s="6" t="s">
        <v>16</v>
      </c>
      <c r="U21" s="3">
        <v>8373</v>
      </c>
      <c r="V21" s="4">
        <v>0</v>
      </c>
    </row>
    <row r="22" spans="1:22" x14ac:dyDescent="0.35">
      <c r="A22" s="37"/>
      <c r="B22" s="38"/>
      <c r="C22" s="5">
        <v>81</v>
      </c>
      <c r="D22" s="5" t="s">
        <v>28</v>
      </c>
      <c r="E22" s="3">
        <v>344710505</v>
      </c>
      <c r="F22" s="4">
        <v>100</v>
      </c>
      <c r="G22" s="3">
        <v>301308911</v>
      </c>
      <c r="H22" s="4">
        <v>87.4</v>
      </c>
      <c r="I22" s="3">
        <v>1440579</v>
      </c>
      <c r="J22" s="4">
        <v>0.4</v>
      </c>
      <c r="K22" s="3">
        <v>6362104</v>
      </c>
      <c r="L22" s="4">
        <v>1.8</v>
      </c>
      <c r="M22" s="3">
        <v>17701669</v>
      </c>
      <c r="N22" s="4">
        <v>5.0999999999999996</v>
      </c>
      <c r="O22" s="3">
        <v>858289</v>
      </c>
      <c r="P22" s="4">
        <v>0.2</v>
      </c>
      <c r="Q22" s="3">
        <v>12804663</v>
      </c>
      <c r="R22" s="4">
        <v>3.7</v>
      </c>
      <c r="S22" s="3">
        <v>4205242</v>
      </c>
      <c r="T22" s="4">
        <v>1.2</v>
      </c>
      <c r="U22" s="3">
        <v>29050</v>
      </c>
      <c r="V22" s="4">
        <v>0</v>
      </c>
    </row>
    <row r="23" spans="1:22" x14ac:dyDescent="0.35">
      <c r="A23" s="37"/>
      <c r="B23" s="38"/>
      <c r="C23" s="5">
        <v>90</v>
      </c>
      <c r="D23" s="5" t="s">
        <v>29</v>
      </c>
      <c r="E23" s="3">
        <v>1705899104</v>
      </c>
      <c r="F23" s="4">
        <v>100</v>
      </c>
      <c r="G23" s="3">
        <v>1236881233</v>
      </c>
      <c r="H23" s="4">
        <v>72.5</v>
      </c>
      <c r="I23" s="3">
        <v>99004236</v>
      </c>
      <c r="J23" s="4">
        <v>5.8</v>
      </c>
      <c r="K23" s="3">
        <v>447618</v>
      </c>
      <c r="L23" s="4">
        <v>0</v>
      </c>
      <c r="M23" s="3">
        <v>6762103</v>
      </c>
      <c r="N23" s="4">
        <v>0.4</v>
      </c>
      <c r="O23" s="3">
        <v>348665588</v>
      </c>
      <c r="P23" s="4">
        <v>20.399999999999999</v>
      </c>
      <c r="Q23" s="3">
        <v>14091022</v>
      </c>
      <c r="R23" s="4">
        <v>0.8</v>
      </c>
      <c r="S23" s="3">
        <v>40908</v>
      </c>
      <c r="T23" s="4">
        <v>0</v>
      </c>
      <c r="U23" s="3">
        <v>253</v>
      </c>
      <c r="V23" s="4">
        <v>0</v>
      </c>
    </row>
    <row r="24" spans="1:22" x14ac:dyDescent="0.35">
      <c r="A24" s="37"/>
      <c r="B24" s="38"/>
      <c r="C24" s="5">
        <v>93</v>
      </c>
      <c r="D24" s="5" t="s">
        <v>30</v>
      </c>
      <c r="E24" s="3">
        <v>2536672265</v>
      </c>
      <c r="F24" s="4">
        <v>100</v>
      </c>
      <c r="G24" s="3">
        <v>2371819600</v>
      </c>
      <c r="H24" s="4">
        <v>93.5</v>
      </c>
      <c r="I24" s="3">
        <v>21624336</v>
      </c>
      <c r="J24" s="4">
        <v>0.9</v>
      </c>
      <c r="K24" s="3">
        <v>4618923</v>
      </c>
      <c r="L24" s="4">
        <v>0.2</v>
      </c>
      <c r="M24" s="3">
        <v>98467442</v>
      </c>
      <c r="N24" s="4">
        <v>3.9</v>
      </c>
      <c r="O24" s="3">
        <v>11881187</v>
      </c>
      <c r="P24" s="4">
        <v>0.5</v>
      </c>
      <c r="Q24" s="3">
        <v>26896266</v>
      </c>
      <c r="R24" s="4">
        <v>1.1000000000000001</v>
      </c>
      <c r="S24" s="3">
        <v>1351045</v>
      </c>
      <c r="T24" s="4">
        <v>0.1</v>
      </c>
      <c r="U24" s="3">
        <v>13467</v>
      </c>
      <c r="V24" s="4">
        <v>0</v>
      </c>
    </row>
    <row r="25" spans="1:22" x14ac:dyDescent="0.35">
      <c r="A25" s="37"/>
      <c r="B25" s="38"/>
      <c r="C25" s="5" t="s">
        <v>31</v>
      </c>
      <c r="D25" s="5" t="s">
        <v>32</v>
      </c>
      <c r="E25" s="3">
        <v>1295502689</v>
      </c>
      <c r="F25" s="4">
        <v>100</v>
      </c>
      <c r="G25" s="3">
        <v>1280985101</v>
      </c>
      <c r="H25" s="4">
        <v>98.9</v>
      </c>
      <c r="I25" s="3">
        <v>2648185</v>
      </c>
      <c r="J25" s="4">
        <v>0.2</v>
      </c>
      <c r="K25" s="3">
        <v>1521046</v>
      </c>
      <c r="L25" s="4">
        <v>0.1</v>
      </c>
      <c r="M25" s="3">
        <v>4232408</v>
      </c>
      <c r="N25" s="4">
        <v>0.3</v>
      </c>
      <c r="O25" s="3">
        <v>3747966</v>
      </c>
      <c r="P25" s="4">
        <v>0.3</v>
      </c>
      <c r="Q25" s="3">
        <v>2120016</v>
      </c>
      <c r="R25" s="4">
        <v>0.2</v>
      </c>
      <c r="S25" s="3">
        <v>247697</v>
      </c>
      <c r="T25" s="4">
        <v>0</v>
      </c>
      <c r="U25" s="3">
        <v>271</v>
      </c>
      <c r="V25" s="4">
        <v>0</v>
      </c>
    </row>
    <row r="26" spans="1:22" x14ac:dyDescent="0.35">
      <c r="A26" s="36">
        <v>3</v>
      </c>
      <c r="B26" s="38" t="s">
        <v>33</v>
      </c>
      <c r="C26" s="38" t="s">
        <v>15</v>
      </c>
      <c r="D26" s="38"/>
      <c r="E26" s="3">
        <v>14908222500</v>
      </c>
      <c r="F26" s="4">
        <v>100</v>
      </c>
      <c r="G26" s="3">
        <v>6227445876</v>
      </c>
      <c r="H26" s="4">
        <v>41.8</v>
      </c>
      <c r="I26" s="3">
        <v>1791453079</v>
      </c>
      <c r="J26" s="4">
        <v>12</v>
      </c>
      <c r="K26" s="3">
        <v>1101219720</v>
      </c>
      <c r="L26" s="4">
        <v>7.4</v>
      </c>
      <c r="M26" s="3">
        <v>3847569161</v>
      </c>
      <c r="N26" s="4">
        <v>25.8</v>
      </c>
      <c r="O26" s="3">
        <v>935268538</v>
      </c>
      <c r="P26" s="4">
        <v>6.3</v>
      </c>
      <c r="Q26" s="3">
        <v>983658803</v>
      </c>
      <c r="R26" s="4">
        <v>6.6</v>
      </c>
      <c r="S26" s="3">
        <v>21426296</v>
      </c>
      <c r="T26" s="4">
        <v>0.1</v>
      </c>
      <c r="U26" s="3">
        <v>180928</v>
      </c>
      <c r="V26" s="4">
        <v>0</v>
      </c>
    </row>
    <row r="27" spans="1:22" x14ac:dyDescent="0.35">
      <c r="A27" s="37"/>
      <c r="B27" s="38"/>
      <c r="C27" s="5">
        <v>3</v>
      </c>
      <c r="D27" s="5" t="s">
        <v>34</v>
      </c>
      <c r="E27" s="3">
        <v>224187028</v>
      </c>
      <c r="F27" s="4">
        <v>100</v>
      </c>
      <c r="G27" s="3">
        <v>97495927</v>
      </c>
      <c r="H27" s="4">
        <v>43.5</v>
      </c>
      <c r="I27" s="3">
        <v>348887</v>
      </c>
      <c r="J27" s="4">
        <v>0.2</v>
      </c>
      <c r="K27" s="3">
        <v>2731</v>
      </c>
      <c r="L27" s="4">
        <v>0</v>
      </c>
      <c r="M27" s="3">
        <v>1304922</v>
      </c>
      <c r="N27" s="4">
        <v>0.6</v>
      </c>
      <c r="O27" s="3">
        <v>84348418</v>
      </c>
      <c r="P27" s="4">
        <v>37.6</v>
      </c>
      <c r="Q27" s="3">
        <v>40508402</v>
      </c>
      <c r="R27" s="4">
        <v>18.100000000000001</v>
      </c>
      <c r="S27" s="3">
        <v>162589</v>
      </c>
      <c r="T27" s="4">
        <v>0.1</v>
      </c>
      <c r="U27" s="3">
        <v>15151</v>
      </c>
      <c r="V27" s="4">
        <v>0</v>
      </c>
    </row>
    <row r="28" spans="1:22" x14ac:dyDescent="0.35">
      <c r="A28" s="37"/>
      <c r="B28" s="38"/>
      <c r="C28" s="5">
        <v>6</v>
      </c>
      <c r="D28" s="5" t="s">
        <v>35</v>
      </c>
      <c r="E28" s="3">
        <v>6618946463</v>
      </c>
      <c r="F28" s="4">
        <v>100</v>
      </c>
      <c r="G28" s="3">
        <v>3039452334</v>
      </c>
      <c r="H28" s="4">
        <v>45.9</v>
      </c>
      <c r="I28" s="3">
        <v>1721961313</v>
      </c>
      <c r="J28" s="4">
        <v>26</v>
      </c>
      <c r="K28" s="3">
        <v>848941262</v>
      </c>
      <c r="L28" s="4">
        <v>12.8</v>
      </c>
      <c r="M28" s="3">
        <v>263542500</v>
      </c>
      <c r="N28" s="4">
        <v>4</v>
      </c>
      <c r="O28" s="3">
        <v>15685663</v>
      </c>
      <c r="P28" s="4">
        <v>0.2</v>
      </c>
      <c r="Q28" s="3">
        <v>719391251</v>
      </c>
      <c r="R28" s="4">
        <v>10.9</v>
      </c>
      <c r="S28" s="3">
        <v>9826250</v>
      </c>
      <c r="T28" s="4">
        <v>0.1</v>
      </c>
      <c r="U28" s="3">
        <v>145891</v>
      </c>
      <c r="V28" s="4">
        <v>0</v>
      </c>
    </row>
    <row r="29" spans="1:22" x14ac:dyDescent="0.35">
      <c r="A29" s="37"/>
      <c r="B29" s="38"/>
      <c r="C29" s="5">
        <v>7</v>
      </c>
      <c r="D29" s="5" t="s">
        <v>36</v>
      </c>
      <c r="E29" s="3">
        <v>3998534353</v>
      </c>
      <c r="F29" s="4">
        <v>100</v>
      </c>
      <c r="G29" s="3">
        <v>1048983860</v>
      </c>
      <c r="H29" s="4">
        <v>26.2</v>
      </c>
      <c r="I29" s="3">
        <v>731489</v>
      </c>
      <c r="J29" s="4">
        <v>0</v>
      </c>
      <c r="K29" s="3">
        <v>159965879</v>
      </c>
      <c r="L29" s="4">
        <v>4</v>
      </c>
      <c r="M29" s="3">
        <v>2442191655</v>
      </c>
      <c r="N29" s="4">
        <v>61.1</v>
      </c>
      <c r="O29" s="3">
        <v>160079646</v>
      </c>
      <c r="P29" s="4">
        <v>4</v>
      </c>
      <c r="Q29" s="3">
        <v>186581188</v>
      </c>
      <c r="R29" s="4">
        <v>4.7</v>
      </c>
      <c r="S29" s="3" t="s">
        <v>16</v>
      </c>
      <c r="T29" s="6" t="s">
        <v>16</v>
      </c>
      <c r="U29" s="3">
        <v>636</v>
      </c>
      <c r="V29" s="4">
        <v>0</v>
      </c>
    </row>
    <row r="30" spans="1:22" x14ac:dyDescent="0.35">
      <c r="A30" s="37"/>
      <c r="B30" s="38"/>
      <c r="C30" s="5">
        <v>10</v>
      </c>
      <c r="D30" s="5" t="s">
        <v>37</v>
      </c>
      <c r="E30" s="3">
        <v>1439900255</v>
      </c>
      <c r="F30" s="4">
        <v>100</v>
      </c>
      <c r="G30" s="3">
        <v>638812759</v>
      </c>
      <c r="H30" s="4">
        <v>44.4</v>
      </c>
      <c r="I30" s="3">
        <v>27152369</v>
      </c>
      <c r="J30" s="4">
        <v>1.9</v>
      </c>
      <c r="K30" s="3">
        <v>37710209</v>
      </c>
      <c r="L30" s="4">
        <v>2.6</v>
      </c>
      <c r="M30" s="3">
        <v>695981870</v>
      </c>
      <c r="N30" s="4">
        <v>48.3</v>
      </c>
      <c r="O30" s="3">
        <v>8264717</v>
      </c>
      <c r="P30" s="4">
        <v>0.6</v>
      </c>
      <c r="Q30" s="3">
        <v>31745534</v>
      </c>
      <c r="R30" s="4">
        <v>2.2000000000000002</v>
      </c>
      <c r="S30" s="3">
        <v>232015</v>
      </c>
      <c r="T30" s="4">
        <v>0</v>
      </c>
      <c r="U30" s="3">
        <v>781</v>
      </c>
      <c r="V30" s="4">
        <v>0</v>
      </c>
    </row>
    <row r="31" spans="1:22" x14ac:dyDescent="0.35">
      <c r="A31" s="37"/>
      <c r="B31" s="38"/>
      <c r="C31" s="5">
        <v>39</v>
      </c>
      <c r="D31" s="5" t="s">
        <v>38</v>
      </c>
      <c r="E31" s="3">
        <v>1759274991</v>
      </c>
      <c r="F31" s="4">
        <v>100</v>
      </c>
      <c r="G31" s="3">
        <v>1011660560</v>
      </c>
      <c r="H31" s="4">
        <v>57.5</v>
      </c>
      <c r="I31" s="3">
        <v>19362140</v>
      </c>
      <c r="J31" s="4">
        <v>1.1000000000000001</v>
      </c>
      <c r="K31" s="3">
        <v>24438176</v>
      </c>
      <c r="L31" s="4">
        <v>1.4</v>
      </c>
      <c r="M31" s="3">
        <v>46612739</v>
      </c>
      <c r="N31" s="4">
        <v>2.6</v>
      </c>
      <c r="O31" s="3">
        <v>655120404</v>
      </c>
      <c r="P31" s="4">
        <v>37.200000000000003</v>
      </c>
      <c r="Q31" s="3">
        <v>878589</v>
      </c>
      <c r="R31" s="4">
        <v>0</v>
      </c>
      <c r="S31" s="3">
        <v>1195915</v>
      </c>
      <c r="T31" s="4">
        <v>0.1</v>
      </c>
      <c r="U31" s="3">
        <v>6467</v>
      </c>
      <c r="V31" s="4">
        <v>0</v>
      </c>
    </row>
    <row r="32" spans="1:22" x14ac:dyDescent="0.35">
      <c r="A32" s="37"/>
      <c r="B32" s="38"/>
      <c r="C32" s="5">
        <v>72</v>
      </c>
      <c r="D32" s="5" t="s">
        <v>39</v>
      </c>
      <c r="E32" s="3">
        <v>867379410</v>
      </c>
      <c r="F32" s="4">
        <v>100</v>
      </c>
      <c r="G32" s="3">
        <v>391040435</v>
      </c>
      <c r="H32" s="4">
        <v>45.1</v>
      </c>
      <c r="I32" s="3">
        <v>21896880</v>
      </c>
      <c r="J32" s="4">
        <v>2.5</v>
      </c>
      <c r="K32" s="3">
        <v>30161462</v>
      </c>
      <c r="L32" s="4">
        <v>3.5</v>
      </c>
      <c r="M32" s="3">
        <v>397935474</v>
      </c>
      <c r="N32" s="4">
        <v>45.9</v>
      </c>
      <c r="O32" s="3">
        <v>11769690</v>
      </c>
      <c r="P32" s="4">
        <v>1.4</v>
      </c>
      <c r="Q32" s="3">
        <v>4553839</v>
      </c>
      <c r="R32" s="4">
        <v>0.5</v>
      </c>
      <c r="S32" s="3">
        <v>10009528</v>
      </c>
      <c r="T32" s="4">
        <v>1.2</v>
      </c>
      <c r="U32" s="3">
        <v>12001</v>
      </c>
      <c r="V32" s="4">
        <v>0</v>
      </c>
    </row>
    <row r="33" spans="1:22" x14ac:dyDescent="0.35">
      <c r="A33" s="36">
        <v>4</v>
      </c>
      <c r="B33" s="38" t="s">
        <v>40</v>
      </c>
      <c r="C33" s="38" t="s">
        <v>15</v>
      </c>
      <c r="D33" s="38"/>
      <c r="E33" s="3">
        <v>16549069836</v>
      </c>
      <c r="F33" s="4">
        <v>100</v>
      </c>
      <c r="G33" s="3">
        <v>5970305814</v>
      </c>
      <c r="H33" s="4">
        <v>36.1</v>
      </c>
      <c r="I33" s="3">
        <v>1340881754</v>
      </c>
      <c r="J33" s="4">
        <v>8.1</v>
      </c>
      <c r="K33" s="3">
        <v>4545470212</v>
      </c>
      <c r="L33" s="4">
        <v>27.5</v>
      </c>
      <c r="M33" s="3">
        <v>4343321836</v>
      </c>
      <c r="N33" s="4">
        <v>26.2</v>
      </c>
      <c r="O33" s="3">
        <v>138579521</v>
      </c>
      <c r="P33" s="4">
        <v>0.8</v>
      </c>
      <c r="Q33" s="3">
        <v>69290108</v>
      </c>
      <c r="R33" s="4">
        <v>0.4</v>
      </c>
      <c r="S33" s="3">
        <v>4039445</v>
      </c>
      <c r="T33" s="4">
        <v>0</v>
      </c>
      <c r="U33" s="3">
        <v>137181145</v>
      </c>
      <c r="V33" s="4">
        <v>0.8</v>
      </c>
    </row>
    <row r="34" spans="1:22" x14ac:dyDescent="0.35">
      <c r="A34" s="37"/>
      <c r="B34" s="38"/>
      <c r="C34" s="5">
        <v>2</v>
      </c>
      <c r="D34" s="5" t="s">
        <v>41</v>
      </c>
      <c r="E34" s="3">
        <v>1813936450</v>
      </c>
      <c r="F34" s="4">
        <v>100</v>
      </c>
      <c r="G34" s="3">
        <v>615738853</v>
      </c>
      <c r="H34" s="4">
        <v>33.9</v>
      </c>
      <c r="I34" s="3">
        <v>46345525</v>
      </c>
      <c r="J34" s="4">
        <v>2.6</v>
      </c>
      <c r="K34" s="3">
        <v>672174541</v>
      </c>
      <c r="L34" s="4">
        <v>37.1</v>
      </c>
      <c r="M34" s="3">
        <v>459486094</v>
      </c>
      <c r="N34" s="4">
        <v>25.3</v>
      </c>
      <c r="O34" s="3">
        <v>15943837</v>
      </c>
      <c r="P34" s="4">
        <v>0.9</v>
      </c>
      <c r="Q34" s="3">
        <v>3820266</v>
      </c>
      <c r="R34" s="4">
        <v>0.2</v>
      </c>
      <c r="S34" s="3">
        <v>418729</v>
      </c>
      <c r="T34" s="4">
        <v>0</v>
      </c>
      <c r="U34" s="3">
        <v>8605</v>
      </c>
      <c r="V34" s="4">
        <v>0</v>
      </c>
    </row>
    <row r="35" spans="1:22" x14ac:dyDescent="0.35">
      <c r="A35" s="37"/>
      <c r="B35" s="38"/>
      <c r="C35" s="5">
        <v>4</v>
      </c>
      <c r="D35" s="5" t="s">
        <v>42</v>
      </c>
      <c r="E35" s="3">
        <v>1232315380</v>
      </c>
      <c r="F35" s="4">
        <v>100</v>
      </c>
      <c r="G35" s="3">
        <v>512189712</v>
      </c>
      <c r="H35" s="4">
        <v>41.6</v>
      </c>
      <c r="I35" s="3">
        <v>12571092</v>
      </c>
      <c r="J35" s="4">
        <v>1</v>
      </c>
      <c r="K35" s="3">
        <v>122418074</v>
      </c>
      <c r="L35" s="4">
        <v>9.9</v>
      </c>
      <c r="M35" s="3">
        <v>505195966</v>
      </c>
      <c r="N35" s="4">
        <v>41</v>
      </c>
      <c r="O35" s="3">
        <v>44324924</v>
      </c>
      <c r="P35" s="4">
        <v>3.6</v>
      </c>
      <c r="Q35" s="3">
        <v>23254148</v>
      </c>
      <c r="R35" s="4">
        <v>1.9</v>
      </c>
      <c r="S35" s="3">
        <v>85021</v>
      </c>
      <c r="T35" s="4">
        <v>0</v>
      </c>
      <c r="U35" s="3">
        <v>12276444</v>
      </c>
      <c r="V35" s="4">
        <v>1</v>
      </c>
    </row>
    <row r="36" spans="1:22" x14ac:dyDescent="0.35">
      <c r="A36" s="37"/>
      <c r="B36" s="38"/>
      <c r="C36" s="5">
        <v>14</v>
      </c>
      <c r="D36" s="5" t="s">
        <v>43</v>
      </c>
      <c r="E36" s="3">
        <v>721251019</v>
      </c>
      <c r="F36" s="4">
        <v>100</v>
      </c>
      <c r="G36" s="3">
        <v>154192078</v>
      </c>
      <c r="H36" s="4">
        <v>21.4</v>
      </c>
      <c r="I36" s="3">
        <v>21907875</v>
      </c>
      <c r="J36" s="4">
        <v>3</v>
      </c>
      <c r="K36" s="3">
        <v>493057368</v>
      </c>
      <c r="L36" s="4">
        <v>68.400000000000006</v>
      </c>
      <c r="M36" s="3">
        <v>49335963</v>
      </c>
      <c r="N36" s="4">
        <v>6.8</v>
      </c>
      <c r="O36" s="3">
        <v>855036</v>
      </c>
      <c r="P36" s="4">
        <v>0.1</v>
      </c>
      <c r="Q36" s="3">
        <v>1769787</v>
      </c>
      <c r="R36" s="4">
        <v>0.2</v>
      </c>
      <c r="S36" s="3">
        <v>101161</v>
      </c>
      <c r="T36" s="4">
        <v>0</v>
      </c>
      <c r="U36" s="3">
        <v>31751</v>
      </c>
      <c r="V36" s="4">
        <v>0</v>
      </c>
    </row>
    <row r="37" spans="1:22" x14ac:dyDescent="0.35">
      <c r="A37" s="37"/>
      <c r="B37" s="38"/>
      <c r="C37" s="5">
        <v>16</v>
      </c>
      <c r="D37" s="5" t="s">
        <v>44</v>
      </c>
      <c r="E37" s="3">
        <v>555343208</v>
      </c>
      <c r="F37" s="4">
        <v>100</v>
      </c>
      <c r="G37" s="3">
        <v>284878333</v>
      </c>
      <c r="H37" s="4">
        <v>51.3</v>
      </c>
      <c r="I37" s="3">
        <v>55293869</v>
      </c>
      <c r="J37" s="4">
        <v>10</v>
      </c>
      <c r="K37" s="3">
        <v>110682414</v>
      </c>
      <c r="L37" s="4">
        <v>19.899999999999999</v>
      </c>
      <c r="M37" s="3">
        <v>95284037</v>
      </c>
      <c r="N37" s="4">
        <v>17.2</v>
      </c>
      <c r="O37" s="3">
        <v>6177819</v>
      </c>
      <c r="P37" s="4">
        <v>1.1000000000000001</v>
      </c>
      <c r="Q37" s="3">
        <v>3018151</v>
      </c>
      <c r="R37" s="4">
        <v>0.5</v>
      </c>
      <c r="S37" s="3">
        <v>7785</v>
      </c>
      <c r="T37" s="4">
        <v>0</v>
      </c>
      <c r="U37" s="3">
        <v>800</v>
      </c>
      <c r="V37" s="4">
        <v>0</v>
      </c>
    </row>
    <row r="38" spans="1:22" x14ac:dyDescent="0.35">
      <c r="A38" s="37"/>
      <c r="B38" s="38"/>
      <c r="C38" s="5">
        <v>18</v>
      </c>
      <c r="D38" s="5" t="s">
        <v>45</v>
      </c>
      <c r="E38" s="3">
        <v>4799700289</v>
      </c>
      <c r="F38" s="4">
        <v>100</v>
      </c>
      <c r="G38" s="3">
        <v>2044806069</v>
      </c>
      <c r="H38" s="4">
        <v>42.6</v>
      </c>
      <c r="I38" s="3">
        <v>549769095</v>
      </c>
      <c r="J38" s="4">
        <v>11.5</v>
      </c>
      <c r="K38" s="3">
        <v>322192927</v>
      </c>
      <c r="L38" s="4">
        <v>6.7</v>
      </c>
      <c r="M38" s="3">
        <v>1738547765</v>
      </c>
      <c r="N38" s="4">
        <v>36.200000000000003</v>
      </c>
      <c r="O38" s="3">
        <v>349627</v>
      </c>
      <c r="P38" s="4">
        <v>0</v>
      </c>
      <c r="Q38" s="3">
        <v>18895822</v>
      </c>
      <c r="R38" s="4">
        <v>0.4</v>
      </c>
      <c r="S38" s="3">
        <v>383412</v>
      </c>
      <c r="T38" s="4">
        <v>0</v>
      </c>
      <c r="U38" s="3">
        <v>124755572</v>
      </c>
      <c r="V38" s="4">
        <v>2.6</v>
      </c>
    </row>
    <row r="39" spans="1:22" x14ac:dyDescent="0.35">
      <c r="A39" s="37"/>
      <c r="B39" s="38"/>
      <c r="C39" s="5">
        <v>20</v>
      </c>
      <c r="D39" s="5" t="s">
        <v>46</v>
      </c>
      <c r="E39" s="3">
        <v>3932188149</v>
      </c>
      <c r="F39" s="4">
        <v>100</v>
      </c>
      <c r="G39" s="3">
        <v>1228409039</v>
      </c>
      <c r="H39" s="4">
        <v>31.2</v>
      </c>
      <c r="I39" s="3">
        <v>315641495</v>
      </c>
      <c r="J39" s="4">
        <v>8</v>
      </c>
      <c r="K39" s="3">
        <v>1702939099</v>
      </c>
      <c r="L39" s="4">
        <v>43.3</v>
      </c>
      <c r="M39" s="3">
        <v>647628594</v>
      </c>
      <c r="N39" s="4">
        <v>16.5</v>
      </c>
      <c r="O39" s="3">
        <v>34573610</v>
      </c>
      <c r="P39" s="4">
        <v>0.9</v>
      </c>
      <c r="Q39" s="3">
        <v>2942691</v>
      </c>
      <c r="R39" s="4">
        <v>0.1</v>
      </c>
      <c r="S39" s="3">
        <v>47974</v>
      </c>
      <c r="T39" s="4">
        <v>0</v>
      </c>
      <c r="U39" s="3">
        <v>5646</v>
      </c>
      <c r="V39" s="4">
        <v>0</v>
      </c>
    </row>
    <row r="40" spans="1:22" ht="29" x14ac:dyDescent="0.35">
      <c r="A40" s="37"/>
      <c r="B40" s="38"/>
      <c r="C40" s="5">
        <v>24</v>
      </c>
      <c r="D40" s="5" t="s">
        <v>47</v>
      </c>
      <c r="E40" s="3">
        <v>306933740</v>
      </c>
      <c r="F40" s="4">
        <v>100</v>
      </c>
      <c r="G40" s="3">
        <v>63790058</v>
      </c>
      <c r="H40" s="4">
        <v>20.8</v>
      </c>
      <c r="I40" s="3">
        <v>1747090</v>
      </c>
      <c r="J40" s="4">
        <v>0.6</v>
      </c>
      <c r="K40" s="3">
        <v>121091526</v>
      </c>
      <c r="L40" s="4">
        <v>39.5</v>
      </c>
      <c r="M40" s="3">
        <v>116689195</v>
      </c>
      <c r="N40" s="4">
        <v>38</v>
      </c>
      <c r="O40" s="3">
        <v>3416938</v>
      </c>
      <c r="P40" s="4">
        <v>1.1000000000000001</v>
      </c>
      <c r="Q40" s="3">
        <v>90263</v>
      </c>
      <c r="R40" s="4">
        <v>0</v>
      </c>
      <c r="S40" s="3">
        <v>6611</v>
      </c>
      <c r="T40" s="4">
        <v>0</v>
      </c>
      <c r="U40" s="3">
        <v>102058</v>
      </c>
      <c r="V40" s="4">
        <v>0</v>
      </c>
    </row>
    <row r="41" spans="1:22" x14ac:dyDescent="0.35">
      <c r="A41" s="37"/>
      <c r="B41" s="38"/>
      <c r="C41" s="5">
        <v>33</v>
      </c>
      <c r="D41" s="5" t="s">
        <v>48</v>
      </c>
      <c r="E41" s="3">
        <v>309725078</v>
      </c>
      <c r="F41" s="4">
        <v>100</v>
      </c>
      <c r="G41" s="3">
        <v>54743002</v>
      </c>
      <c r="H41" s="4">
        <v>17.7</v>
      </c>
      <c r="I41" s="3">
        <v>7598212</v>
      </c>
      <c r="J41" s="4">
        <v>2.5</v>
      </c>
      <c r="K41" s="3">
        <v>221726350</v>
      </c>
      <c r="L41" s="4">
        <v>71.599999999999994</v>
      </c>
      <c r="M41" s="3">
        <v>24405567</v>
      </c>
      <c r="N41" s="4">
        <v>7.9</v>
      </c>
      <c r="O41" s="3">
        <v>725146</v>
      </c>
      <c r="P41" s="4">
        <v>0.2</v>
      </c>
      <c r="Q41" s="3">
        <v>365419</v>
      </c>
      <c r="R41" s="4">
        <v>0.1</v>
      </c>
      <c r="S41" s="3">
        <v>161382</v>
      </c>
      <c r="T41" s="4">
        <v>0.1</v>
      </c>
      <c r="U41" s="3" t="s">
        <v>16</v>
      </c>
      <c r="V41" s="6" t="s">
        <v>16</v>
      </c>
    </row>
    <row r="42" spans="1:22" x14ac:dyDescent="0.35">
      <c r="A42" s="37"/>
      <c r="B42" s="38"/>
      <c r="C42" s="5">
        <v>34</v>
      </c>
      <c r="D42" s="5" t="s">
        <v>49</v>
      </c>
      <c r="E42" s="3">
        <v>1665631403</v>
      </c>
      <c r="F42" s="4">
        <v>100</v>
      </c>
      <c r="G42" s="3">
        <v>824427921</v>
      </c>
      <c r="H42" s="4">
        <v>49.5</v>
      </c>
      <c r="I42" s="3">
        <v>95177224</v>
      </c>
      <c r="J42" s="4">
        <v>5.7</v>
      </c>
      <c r="K42" s="3">
        <v>184587471</v>
      </c>
      <c r="L42" s="4">
        <v>11.1</v>
      </c>
      <c r="M42" s="3">
        <v>525494823</v>
      </c>
      <c r="N42" s="4">
        <v>31.5</v>
      </c>
      <c r="O42" s="3">
        <v>22118475</v>
      </c>
      <c r="P42" s="4">
        <v>1.3</v>
      </c>
      <c r="Q42" s="3">
        <v>13727062</v>
      </c>
      <c r="R42" s="4">
        <v>0.8</v>
      </c>
      <c r="S42" s="3">
        <v>98359</v>
      </c>
      <c r="T42" s="4">
        <v>0</v>
      </c>
      <c r="U42" s="3">
        <v>69</v>
      </c>
      <c r="V42" s="4">
        <v>0</v>
      </c>
    </row>
    <row r="43" spans="1:22" x14ac:dyDescent="0.35">
      <c r="A43" s="37"/>
      <c r="B43" s="38"/>
      <c r="C43" s="5">
        <v>77</v>
      </c>
      <c r="D43" s="5" t="s">
        <v>50</v>
      </c>
      <c r="E43" s="3">
        <v>1039701891</v>
      </c>
      <c r="F43" s="4">
        <v>100</v>
      </c>
      <c r="G43" s="3">
        <v>160320610</v>
      </c>
      <c r="H43" s="4">
        <v>15.4</v>
      </c>
      <c r="I43" s="3">
        <v>228807298</v>
      </c>
      <c r="J43" s="4">
        <v>22</v>
      </c>
      <c r="K43" s="3">
        <v>466356119</v>
      </c>
      <c r="L43" s="4">
        <v>44.9</v>
      </c>
      <c r="M43" s="3">
        <v>171706379</v>
      </c>
      <c r="N43" s="4">
        <v>16.5</v>
      </c>
      <c r="O43" s="3">
        <v>9605356</v>
      </c>
      <c r="P43" s="4">
        <v>0.9</v>
      </c>
      <c r="Q43" s="3">
        <v>241425</v>
      </c>
      <c r="R43" s="4">
        <v>0</v>
      </c>
      <c r="S43" s="3">
        <v>2664704</v>
      </c>
      <c r="T43" s="4">
        <v>0.3</v>
      </c>
      <c r="U43" s="3" t="s">
        <v>16</v>
      </c>
      <c r="V43" s="6" t="s">
        <v>16</v>
      </c>
    </row>
    <row r="44" spans="1:22" x14ac:dyDescent="0.35">
      <c r="A44" s="37"/>
      <c r="B44" s="38"/>
      <c r="C44" s="5">
        <v>78</v>
      </c>
      <c r="D44" s="5" t="s">
        <v>51</v>
      </c>
      <c r="E44" s="3">
        <v>172343227</v>
      </c>
      <c r="F44" s="4">
        <v>100</v>
      </c>
      <c r="G44" s="3">
        <v>26810140</v>
      </c>
      <c r="H44" s="4">
        <v>15.6</v>
      </c>
      <c r="I44" s="3">
        <v>6022977</v>
      </c>
      <c r="J44" s="4">
        <v>3.5</v>
      </c>
      <c r="K44" s="3">
        <v>128244324</v>
      </c>
      <c r="L44" s="4">
        <v>74.400000000000006</v>
      </c>
      <c r="M44" s="3">
        <v>9547454</v>
      </c>
      <c r="N44" s="4">
        <v>5.5</v>
      </c>
      <c r="O44" s="3">
        <v>488753</v>
      </c>
      <c r="P44" s="4">
        <v>0.3</v>
      </c>
      <c r="Q44" s="3">
        <v>1165073</v>
      </c>
      <c r="R44" s="4">
        <v>0.7</v>
      </c>
      <c r="S44" s="3">
        <v>64307</v>
      </c>
      <c r="T44" s="4">
        <v>0</v>
      </c>
      <c r="U44" s="3">
        <v>199</v>
      </c>
      <c r="V44" s="4">
        <v>0</v>
      </c>
    </row>
    <row r="45" spans="1:22" x14ac:dyDescent="0.35">
      <c r="A45" s="36">
        <v>5</v>
      </c>
      <c r="B45" s="38" t="s">
        <v>52</v>
      </c>
      <c r="C45" s="38" t="s">
        <v>15</v>
      </c>
      <c r="D45" s="38"/>
      <c r="E45" s="3">
        <v>10337918577</v>
      </c>
      <c r="F45" s="4">
        <v>100</v>
      </c>
      <c r="G45" s="3">
        <v>419040637</v>
      </c>
      <c r="H45" s="4">
        <v>4.0999999999999996</v>
      </c>
      <c r="I45" s="3">
        <v>4914767036</v>
      </c>
      <c r="J45" s="4">
        <v>47.5</v>
      </c>
      <c r="K45" s="3">
        <v>332679964</v>
      </c>
      <c r="L45" s="4">
        <v>3.2</v>
      </c>
      <c r="M45" s="3">
        <v>628793563</v>
      </c>
      <c r="N45" s="4">
        <v>6.1</v>
      </c>
      <c r="O45" s="3">
        <v>1624713379</v>
      </c>
      <c r="P45" s="4">
        <v>15.7</v>
      </c>
      <c r="Q45" s="3">
        <v>1243711906</v>
      </c>
      <c r="R45" s="4">
        <v>12</v>
      </c>
      <c r="S45" s="3">
        <v>1173280171</v>
      </c>
      <c r="T45" s="4">
        <v>11.3</v>
      </c>
      <c r="U45" s="3">
        <v>930903</v>
      </c>
      <c r="V45" s="4">
        <v>0</v>
      </c>
    </row>
    <row r="46" spans="1:22" x14ac:dyDescent="0.35">
      <c r="A46" s="37"/>
      <c r="B46" s="38"/>
      <c r="C46" s="5">
        <v>5</v>
      </c>
      <c r="D46" s="5" t="s">
        <v>53</v>
      </c>
      <c r="E46" s="3">
        <v>1716114396</v>
      </c>
      <c r="F46" s="4">
        <v>100</v>
      </c>
      <c r="G46" s="3">
        <v>236629262</v>
      </c>
      <c r="H46" s="4">
        <v>13.8</v>
      </c>
      <c r="I46" s="3">
        <v>23927786</v>
      </c>
      <c r="J46" s="4">
        <v>1.4</v>
      </c>
      <c r="K46" s="3">
        <v>12581555</v>
      </c>
      <c r="L46" s="4">
        <v>0.7</v>
      </c>
      <c r="M46" s="3">
        <v>269501681</v>
      </c>
      <c r="N46" s="4">
        <v>15.7</v>
      </c>
      <c r="O46" s="3">
        <v>5429368</v>
      </c>
      <c r="P46" s="4">
        <v>0.3</v>
      </c>
      <c r="Q46" s="3">
        <v>2034903</v>
      </c>
      <c r="R46" s="4">
        <v>0.1</v>
      </c>
      <c r="S46" s="3">
        <v>1166006792</v>
      </c>
      <c r="T46" s="4">
        <v>67.900000000000006</v>
      </c>
      <c r="U46" s="3">
        <v>2030</v>
      </c>
      <c r="V46" s="4">
        <v>0</v>
      </c>
    </row>
    <row r="47" spans="1:22" x14ac:dyDescent="0.35">
      <c r="A47" s="37"/>
      <c r="B47" s="38"/>
      <c r="C47" s="5">
        <v>22</v>
      </c>
      <c r="D47" s="5" t="s">
        <v>54</v>
      </c>
      <c r="E47" s="3">
        <v>1248499931</v>
      </c>
      <c r="F47" s="4">
        <v>100</v>
      </c>
      <c r="G47" s="3">
        <v>8165188</v>
      </c>
      <c r="H47" s="4">
        <v>0.7</v>
      </c>
      <c r="I47" s="3">
        <v>830484</v>
      </c>
      <c r="J47" s="4">
        <v>0.1</v>
      </c>
      <c r="K47" s="3">
        <v>87386</v>
      </c>
      <c r="L47" s="4">
        <v>0</v>
      </c>
      <c r="M47" s="3">
        <v>5472521</v>
      </c>
      <c r="N47" s="4">
        <v>0.4</v>
      </c>
      <c r="O47" s="3">
        <v>578871</v>
      </c>
      <c r="P47" s="4">
        <v>0</v>
      </c>
      <c r="Q47" s="3">
        <v>1233355470</v>
      </c>
      <c r="R47" s="4">
        <v>98.8</v>
      </c>
      <c r="S47" s="3">
        <v>2671</v>
      </c>
      <c r="T47" s="4">
        <v>0</v>
      </c>
      <c r="U47" s="3">
        <v>7339</v>
      </c>
      <c r="V47" s="4">
        <v>0</v>
      </c>
    </row>
    <row r="48" spans="1:22" x14ac:dyDescent="0.35">
      <c r="A48" s="37"/>
      <c r="B48" s="38"/>
      <c r="C48" s="5">
        <v>30</v>
      </c>
      <c r="D48" s="5" t="s">
        <v>55</v>
      </c>
      <c r="E48" s="3">
        <v>5584426019</v>
      </c>
      <c r="F48" s="4">
        <v>100</v>
      </c>
      <c r="G48" s="3">
        <v>41479632</v>
      </c>
      <c r="H48" s="4">
        <v>0.7</v>
      </c>
      <c r="I48" s="3">
        <v>4858086951</v>
      </c>
      <c r="J48" s="4">
        <v>87</v>
      </c>
      <c r="K48" s="3">
        <v>317737218</v>
      </c>
      <c r="L48" s="4">
        <v>5.7</v>
      </c>
      <c r="M48" s="3">
        <v>334651432</v>
      </c>
      <c r="N48" s="4">
        <v>6</v>
      </c>
      <c r="O48" s="3">
        <v>16279154</v>
      </c>
      <c r="P48" s="4">
        <v>0.3</v>
      </c>
      <c r="Q48" s="3">
        <v>8051886</v>
      </c>
      <c r="R48" s="4">
        <v>0.1</v>
      </c>
      <c r="S48" s="3">
        <v>7218838</v>
      </c>
      <c r="T48" s="4">
        <v>0.1</v>
      </c>
      <c r="U48" s="3">
        <v>920908</v>
      </c>
      <c r="V48" s="4">
        <v>0</v>
      </c>
    </row>
    <row r="49" spans="1:22" x14ac:dyDescent="0.35">
      <c r="A49" s="37"/>
      <c r="B49" s="38"/>
      <c r="C49" s="5">
        <v>92</v>
      </c>
      <c r="D49" s="5" t="s">
        <v>56</v>
      </c>
      <c r="E49" s="3">
        <v>1750843466</v>
      </c>
      <c r="F49" s="4">
        <v>100</v>
      </c>
      <c r="G49" s="3">
        <v>108443701</v>
      </c>
      <c r="H49" s="4">
        <v>6.2</v>
      </c>
      <c r="I49" s="3">
        <v>31354641</v>
      </c>
      <c r="J49" s="4">
        <v>1.8</v>
      </c>
      <c r="K49" s="3">
        <v>2211378</v>
      </c>
      <c r="L49" s="4">
        <v>0.1</v>
      </c>
      <c r="M49" s="3">
        <v>12873962</v>
      </c>
      <c r="N49" s="4">
        <v>0.7</v>
      </c>
      <c r="O49" s="3">
        <v>1595924515</v>
      </c>
      <c r="P49" s="4">
        <v>91.2</v>
      </c>
      <c r="Q49" s="3">
        <v>29922</v>
      </c>
      <c r="R49" s="4">
        <v>0</v>
      </c>
      <c r="S49" s="3">
        <v>5348</v>
      </c>
      <c r="T49" s="4">
        <v>0</v>
      </c>
      <c r="U49" s="3" t="s">
        <v>16</v>
      </c>
      <c r="V49" s="6" t="s">
        <v>16</v>
      </c>
    </row>
    <row r="50" spans="1:22" x14ac:dyDescent="0.35">
      <c r="A50" s="37"/>
      <c r="B50" s="38"/>
      <c r="C50" s="5" t="s">
        <v>57</v>
      </c>
      <c r="D50" s="5" t="s">
        <v>52</v>
      </c>
      <c r="E50" s="3">
        <v>38034765</v>
      </c>
      <c r="F50" s="4">
        <v>100</v>
      </c>
      <c r="G50" s="3">
        <v>24322855</v>
      </c>
      <c r="H50" s="4">
        <v>63.9</v>
      </c>
      <c r="I50" s="3">
        <v>567174</v>
      </c>
      <c r="J50" s="4">
        <v>1.5</v>
      </c>
      <c r="K50" s="3">
        <v>62427</v>
      </c>
      <c r="L50" s="4">
        <v>0.2</v>
      </c>
      <c r="M50" s="3">
        <v>6293967</v>
      </c>
      <c r="N50" s="4">
        <v>16.5</v>
      </c>
      <c r="O50" s="3">
        <v>6501470</v>
      </c>
      <c r="P50" s="4">
        <v>17.100000000000001</v>
      </c>
      <c r="Q50" s="3">
        <v>239725</v>
      </c>
      <c r="R50" s="4">
        <v>0.6</v>
      </c>
      <c r="S50" s="3">
        <v>46522</v>
      </c>
      <c r="T50" s="4">
        <v>0.1</v>
      </c>
      <c r="U50" s="3">
        <v>626</v>
      </c>
      <c r="V50" s="4">
        <v>0</v>
      </c>
    </row>
    <row r="51" spans="1:22" x14ac:dyDescent="0.35">
      <c r="A51" s="36">
        <v>6</v>
      </c>
      <c r="B51" s="38" t="s">
        <v>58</v>
      </c>
      <c r="C51" s="38" t="s">
        <v>15</v>
      </c>
      <c r="D51" s="38"/>
      <c r="E51" s="3">
        <v>19665644704</v>
      </c>
      <c r="F51" s="4">
        <v>100</v>
      </c>
      <c r="G51" s="3">
        <v>9848427772</v>
      </c>
      <c r="H51" s="4">
        <v>50.1</v>
      </c>
      <c r="I51" s="3">
        <v>335631657</v>
      </c>
      <c r="J51" s="4">
        <v>1.7</v>
      </c>
      <c r="K51" s="3">
        <v>233663885</v>
      </c>
      <c r="L51" s="4">
        <v>1.2</v>
      </c>
      <c r="M51" s="3">
        <v>1994237839</v>
      </c>
      <c r="N51" s="4">
        <v>10.1</v>
      </c>
      <c r="O51" s="3">
        <v>5980295307</v>
      </c>
      <c r="P51" s="4">
        <v>30.4</v>
      </c>
      <c r="Q51" s="3">
        <v>126917131</v>
      </c>
      <c r="R51" s="4">
        <v>0.6</v>
      </c>
      <c r="S51" s="3">
        <v>1036563345</v>
      </c>
      <c r="T51" s="4">
        <v>5.3</v>
      </c>
      <c r="U51" s="3">
        <v>109907769</v>
      </c>
      <c r="V51" s="4">
        <v>0.6</v>
      </c>
    </row>
    <row r="52" spans="1:22" x14ac:dyDescent="0.35">
      <c r="A52" s="37"/>
      <c r="B52" s="38"/>
      <c r="C52" s="5">
        <v>35</v>
      </c>
      <c r="D52" s="5" t="s">
        <v>59</v>
      </c>
      <c r="E52" s="3">
        <v>674418431</v>
      </c>
      <c r="F52" s="4">
        <v>100</v>
      </c>
      <c r="G52" s="3" t="s">
        <v>16</v>
      </c>
      <c r="H52" s="6" t="s">
        <v>16</v>
      </c>
      <c r="I52" s="3" t="s">
        <v>16</v>
      </c>
      <c r="J52" s="6" t="s">
        <v>16</v>
      </c>
      <c r="K52" s="3" t="s">
        <v>16</v>
      </c>
      <c r="L52" s="6" t="s">
        <v>16</v>
      </c>
      <c r="M52" s="3" t="s">
        <v>16</v>
      </c>
      <c r="N52" s="6" t="s">
        <v>16</v>
      </c>
      <c r="O52" s="3">
        <v>674418431</v>
      </c>
      <c r="P52" s="4">
        <v>100</v>
      </c>
      <c r="Q52" s="3" t="s">
        <v>16</v>
      </c>
      <c r="R52" s="6" t="s">
        <v>16</v>
      </c>
      <c r="S52" s="3" t="s">
        <v>16</v>
      </c>
      <c r="T52" s="6" t="s">
        <v>16</v>
      </c>
      <c r="U52" s="3" t="s">
        <v>16</v>
      </c>
      <c r="V52" s="6" t="s">
        <v>16</v>
      </c>
    </row>
    <row r="53" spans="1:22" x14ac:dyDescent="0.35">
      <c r="A53" s="37"/>
      <c r="B53" s="38"/>
      <c r="C53" s="5">
        <v>41</v>
      </c>
      <c r="D53" s="5" t="s">
        <v>60</v>
      </c>
      <c r="E53" s="3">
        <v>1376782086</v>
      </c>
      <c r="F53" s="4">
        <v>100</v>
      </c>
      <c r="G53" s="3">
        <v>1062920259</v>
      </c>
      <c r="H53" s="4">
        <v>77.2</v>
      </c>
      <c r="I53" s="3">
        <v>139368865</v>
      </c>
      <c r="J53" s="4">
        <v>10.1</v>
      </c>
      <c r="K53" s="3">
        <v>1944361</v>
      </c>
      <c r="L53" s="4">
        <v>0.1</v>
      </c>
      <c r="M53" s="3">
        <v>102785487</v>
      </c>
      <c r="N53" s="4">
        <v>7.5</v>
      </c>
      <c r="O53" s="3">
        <v>661246</v>
      </c>
      <c r="P53" s="4">
        <v>0</v>
      </c>
      <c r="Q53" s="3">
        <v>10603770</v>
      </c>
      <c r="R53" s="4">
        <v>0.8</v>
      </c>
      <c r="S53" s="3" t="s">
        <v>16</v>
      </c>
      <c r="T53" s="6" t="s">
        <v>16</v>
      </c>
      <c r="U53" s="3">
        <v>58498099</v>
      </c>
      <c r="V53" s="4">
        <v>4.2</v>
      </c>
    </row>
    <row r="54" spans="1:22" ht="29" x14ac:dyDescent="0.35">
      <c r="A54" s="37"/>
      <c r="B54" s="38"/>
      <c r="C54" s="5">
        <v>43</v>
      </c>
      <c r="D54" s="5" t="s">
        <v>61</v>
      </c>
      <c r="E54" s="3">
        <v>1054382663</v>
      </c>
      <c r="F54" s="4">
        <v>100</v>
      </c>
      <c r="G54" s="3">
        <v>3110491</v>
      </c>
      <c r="H54" s="4">
        <v>0.3</v>
      </c>
      <c r="I54" s="3">
        <v>903753</v>
      </c>
      <c r="J54" s="4">
        <v>0.1</v>
      </c>
      <c r="K54" s="3">
        <v>25466</v>
      </c>
      <c r="L54" s="4">
        <v>0</v>
      </c>
      <c r="M54" s="3">
        <v>14492303</v>
      </c>
      <c r="N54" s="4">
        <v>1.4</v>
      </c>
      <c r="O54" s="3">
        <v>28022</v>
      </c>
      <c r="P54" s="4">
        <v>0</v>
      </c>
      <c r="Q54" s="3">
        <v>3754</v>
      </c>
      <c r="R54" s="4">
        <v>0</v>
      </c>
      <c r="S54" s="3">
        <v>1035818832</v>
      </c>
      <c r="T54" s="4">
        <v>98.2</v>
      </c>
      <c r="U54" s="3">
        <v>41</v>
      </c>
      <c r="V54" s="4">
        <v>0</v>
      </c>
    </row>
    <row r="55" spans="1:22" x14ac:dyDescent="0.35">
      <c r="A55" s="37"/>
      <c r="B55" s="38"/>
      <c r="C55" s="5">
        <v>48</v>
      </c>
      <c r="D55" s="5" t="s">
        <v>62</v>
      </c>
      <c r="E55" s="3">
        <v>1965396122</v>
      </c>
      <c r="F55" s="4">
        <v>100</v>
      </c>
      <c r="G55" s="3">
        <v>883748230</v>
      </c>
      <c r="H55" s="4">
        <v>45</v>
      </c>
      <c r="I55" s="3">
        <v>62165145</v>
      </c>
      <c r="J55" s="4">
        <v>3.2</v>
      </c>
      <c r="K55" s="3">
        <v>45628127</v>
      </c>
      <c r="L55" s="4">
        <v>2.2999999999999998</v>
      </c>
      <c r="M55" s="3">
        <v>962675378</v>
      </c>
      <c r="N55" s="4">
        <v>49</v>
      </c>
      <c r="O55" s="3">
        <v>6211368</v>
      </c>
      <c r="P55" s="4">
        <v>0.3</v>
      </c>
      <c r="Q55" s="3">
        <v>4967076</v>
      </c>
      <c r="R55" s="4">
        <v>0.3</v>
      </c>
      <c r="S55" s="3">
        <v>736</v>
      </c>
      <c r="T55" s="4">
        <v>0</v>
      </c>
      <c r="U55" s="3">
        <v>62</v>
      </c>
      <c r="V55" s="4">
        <v>0</v>
      </c>
    </row>
    <row r="56" spans="1:22" x14ac:dyDescent="0.35">
      <c r="A56" s="37"/>
      <c r="B56" s="38"/>
      <c r="C56" s="5">
        <v>50</v>
      </c>
      <c r="D56" s="5" t="s">
        <v>63</v>
      </c>
      <c r="E56" s="3">
        <v>6116963954</v>
      </c>
      <c r="F56" s="4">
        <v>100</v>
      </c>
      <c r="G56" s="3">
        <v>5532880567</v>
      </c>
      <c r="H56" s="4">
        <v>90.5</v>
      </c>
      <c r="I56" s="3">
        <v>54835191</v>
      </c>
      <c r="J56" s="4">
        <v>0.9</v>
      </c>
      <c r="K56" s="3">
        <v>28104840</v>
      </c>
      <c r="L56" s="4">
        <v>0.5</v>
      </c>
      <c r="M56" s="3">
        <v>350639414</v>
      </c>
      <c r="N56" s="4">
        <v>5.7</v>
      </c>
      <c r="O56" s="3">
        <v>88758888</v>
      </c>
      <c r="P56" s="4">
        <v>1.5</v>
      </c>
      <c r="Q56" s="3">
        <v>60795444</v>
      </c>
      <c r="R56" s="4">
        <v>1</v>
      </c>
      <c r="S56" s="3">
        <v>480085</v>
      </c>
      <c r="T56" s="4">
        <v>0</v>
      </c>
      <c r="U56" s="3">
        <v>469526</v>
      </c>
      <c r="V56" s="4">
        <v>0</v>
      </c>
    </row>
    <row r="57" spans="1:22" x14ac:dyDescent="0.35">
      <c r="A57" s="37"/>
      <c r="B57" s="38"/>
      <c r="C57" s="5">
        <v>65</v>
      </c>
      <c r="D57" s="5" t="s">
        <v>64</v>
      </c>
      <c r="E57" s="3">
        <v>4598141353</v>
      </c>
      <c r="F57" s="4">
        <v>100</v>
      </c>
      <c r="G57" s="3">
        <v>4232425</v>
      </c>
      <c r="H57" s="4">
        <v>0.1</v>
      </c>
      <c r="I57" s="3">
        <v>23277</v>
      </c>
      <c r="J57" s="4">
        <v>0</v>
      </c>
      <c r="K57" s="3">
        <v>245</v>
      </c>
      <c r="L57" s="4">
        <v>0</v>
      </c>
      <c r="M57" s="3">
        <v>6822317</v>
      </c>
      <c r="N57" s="4">
        <v>0.1</v>
      </c>
      <c r="O57" s="3">
        <v>4580896926</v>
      </c>
      <c r="P57" s="4">
        <v>99.6</v>
      </c>
      <c r="Q57" s="3">
        <v>6141626</v>
      </c>
      <c r="R57" s="4">
        <v>0.1</v>
      </c>
      <c r="S57" s="3" t="s">
        <v>16</v>
      </c>
      <c r="T57" s="6" t="s">
        <v>16</v>
      </c>
      <c r="U57" s="3">
        <v>24538</v>
      </c>
      <c r="V57" s="4">
        <v>0</v>
      </c>
    </row>
    <row r="58" spans="1:22" x14ac:dyDescent="0.35">
      <c r="A58" s="37"/>
      <c r="B58" s="38"/>
      <c r="C58" s="5">
        <v>67</v>
      </c>
      <c r="D58" s="5" t="s">
        <v>65</v>
      </c>
      <c r="E58" s="3">
        <v>519760095</v>
      </c>
      <c r="F58" s="4">
        <v>100</v>
      </c>
      <c r="G58" s="3">
        <v>1427354</v>
      </c>
      <c r="H58" s="4">
        <v>0.3</v>
      </c>
      <c r="I58" s="3">
        <v>933</v>
      </c>
      <c r="J58" s="4">
        <v>0</v>
      </c>
      <c r="K58" s="3" t="s">
        <v>16</v>
      </c>
      <c r="L58" s="6" t="s">
        <v>16</v>
      </c>
      <c r="M58" s="3">
        <v>2740857</v>
      </c>
      <c r="N58" s="4">
        <v>0.5</v>
      </c>
      <c r="O58" s="3">
        <v>515503350</v>
      </c>
      <c r="P58" s="4">
        <v>99.2</v>
      </c>
      <c r="Q58" s="3">
        <v>66437</v>
      </c>
      <c r="R58" s="4">
        <v>0</v>
      </c>
      <c r="S58" s="3" t="s">
        <v>16</v>
      </c>
      <c r="T58" s="6" t="s">
        <v>16</v>
      </c>
      <c r="U58" s="3">
        <v>21163</v>
      </c>
      <c r="V58" s="4">
        <v>0</v>
      </c>
    </row>
    <row r="59" spans="1:22" x14ac:dyDescent="0.35">
      <c r="A59" s="37"/>
      <c r="B59" s="38"/>
      <c r="C59" s="5">
        <v>97</v>
      </c>
      <c r="D59" s="5" t="s">
        <v>66</v>
      </c>
      <c r="E59" s="3">
        <v>3175435009</v>
      </c>
      <c r="F59" s="4">
        <v>100</v>
      </c>
      <c r="G59" s="3">
        <v>2344538727</v>
      </c>
      <c r="H59" s="4">
        <v>73.8</v>
      </c>
      <c r="I59" s="3">
        <v>77018691</v>
      </c>
      <c r="J59" s="4">
        <v>2.4</v>
      </c>
      <c r="K59" s="3">
        <v>157960780</v>
      </c>
      <c r="L59" s="4">
        <v>5</v>
      </c>
      <c r="M59" s="3">
        <v>552510498</v>
      </c>
      <c r="N59" s="4">
        <v>17.399999999999999</v>
      </c>
      <c r="O59" s="3">
        <v>23776713</v>
      </c>
      <c r="P59" s="4">
        <v>0.7</v>
      </c>
      <c r="Q59" s="3">
        <v>18712782</v>
      </c>
      <c r="R59" s="4">
        <v>0.6</v>
      </c>
      <c r="S59" s="3">
        <v>252361</v>
      </c>
      <c r="T59" s="4">
        <v>0</v>
      </c>
      <c r="U59" s="3">
        <v>664457</v>
      </c>
      <c r="V59" s="4">
        <v>0</v>
      </c>
    </row>
    <row r="60" spans="1:22" x14ac:dyDescent="0.35">
      <c r="A60" s="37"/>
      <c r="B60" s="38"/>
      <c r="C60" s="5" t="s">
        <v>67</v>
      </c>
      <c r="D60" s="5" t="s">
        <v>68</v>
      </c>
      <c r="E60" s="3">
        <v>184364992</v>
      </c>
      <c r="F60" s="4">
        <v>100</v>
      </c>
      <c r="G60" s="3">
        <v>15569718</v>
      </c>
      <c r="H60" s="4">
        <v>8.4</v>
      </c>
      <c r="I60" s="3">
        <v>1315802</v>
      </c>
      <c r="J60" s="4">
        <v>0.7</v>
      </c>
      <c r="K60" s="3">
        <v>65</v>
      </c>
      <c r="L60" s="4">
        <v>0</v>
      </c>
      <c r="M60" s="3">
        <v>1571585</v>
      </c>
      <c r="N60" s="4">
        <v>0.9</v>
      </c>
      <c r="O60" s="3">
        <v>90040364</v>
      </c>
      <c r="P60" s="4">
        <v>48.8</v>
      </c>
      <c r="Q60" s="3">
        <v>25626243</v>
      </c>
      <c r="R60" s="4">
        <v>13.9</v>
      </c>
      <c r="S60" s="3">
        <v>11331</v>
      </c>
      <c r="T60" s="4">
        <v>0</v>
      </c>
      <c r="U60" s="3">
        <v>50229883</v>
      </c>
      <c r="V60" s="4">
        <v>27.2</v>
      </c>
    </row>
    <row r="61" spans="1:22" x14ac:dyDescent="0.35">
      <c r="A61" s="36">
        <v>7</v>
      </c>
      <c r="B61" s="38" t="s">
        <v>69</v>
      </c>
      <c r="C61" s="38" t="s">
        <v>15</v>
      </c>
      <c r="D61" s="38"/>
      <c r="E61" s="3">
        <v>2252008428</v>
      </c>
      <c r="F61" s="4">
        <v>100</v>
      </c>
      <c r="G61" s="3">
        <v>2192005173</v>
      </c>
      <c r="H61" s="4">
        <v>97.3</v>
      </c>
      <c r="I61" s="3">
        <v>386559</v>
      </c>
      <c r="J61" s="4">
        <v>0</v>
      </c>
      <c r="K61" s="3">
        <v>229040</v>
      </c>
      <c r="L61" s="4">
        <v>0</v>
      </c>
      <c r="M61" s="3">
        <v>824176</v>
      </c>
      <c r="N61" s="4">
        <v>0</v>
      </c>
      <c r="O61" s="3">
        <v>55598332</v>
      </c>
      <c r="P61" s="4">
        <v>2.5</v>
      </c>
      <c r="Q61" s="3">
        <v>2963598</v>
      </c>
      <c r="R61" s="4">
        <v>0.1</v>
      </c>
      <c r="S61" s="3">
        <v>534</v>
      </c>
      <c r="T61" s="4">
        <v>0</v>
      </c>
      <c r="U61" s="3">
        <v>1016</v>
      </c>
      <c r="V61" s="4">
        <v>0</v>
      </c>
    </row>
    <row r="62" spans="1:22" x14ac:dyDescent="0.35">
      <c r="A62" s="37"/>
      <c r="B62" s="38"/>
      <c r="C62" s="5">
        <v>26</v>
      </c>
      <c r="D62" s="5" t="s">
        <v>70</v>
      </c>
      <c r="E62" s="3">
        <v>901784813</v>
      </c>
      <c r="F62" s="4">
        <v>100</v>
      </c>
      <c r="G62" s="3">
        <v>841871226</v>
      </c>
      <c r="H62" s="4">
        <v>93.4</v>
      </c>
      <c r="I62" s="3">
        <v>376756</v>
      </c>
      <c r="J62" s="4">
        <v>0</v>
      </c>
      <c r="K62" s="3">
        <v>229018</v>
      </c>
      <c r="L62" s="4">
        <v>0</v>
      </c>
      <c r="M62" s="3">
        <v>823593</v>
      </c>
      <c r="N62" s="4">
        <v>0.1</v>
      </c>
      <c r="O62" s="3">
        <v>55580668</v>
      </c>
      <c r="P62" s="4">
        <v>6.2</v>
      </c>
      <c r="Q62" s="3">
        <v>2902512</v>
      </c>
      <c r="R62" s="4">
        <v>0.3</v>
      </c>
      <c r="S62" s="3">
        <v>25</v>
      </c>
      <c r="T62" s="4">
        <v>0</v>
      </c>
      <c r="U62" s="3">
        <v>1016</v>
      </c>
      <c r="V62" s="4">
        <v>0</v>
      </c>
    </row>
    <row r="63" spans="1:22" x14ac:dyDescent="0.35">
      <c r="A63" s="37"/>
      <c r="B63" s="38"/>
      <c r="C63" s="5">
        <v>68</v>
      </c>
      <c r="D63" s="5" t="s">
        <v>71</v>
      </c>
      <c r="E63" s="3">
        <v>726144477</v>
      </c>
      <c r="F63" s="4">
        <v>100</v>
      </c>
      <c r="G63" s="3">
        <v>726059356</v>
      </c>
      <c r="H63" s="4">
        <v>100</v>
      </c>
      <c r="I63" s="3">
        <v>9752</v>
      </c>
      <c r="J63" s="4">
        <v>0</v>
      </c>
      <c r="K63" s="3">
        <v>22</v>
      </c>
      <c r="L63" s="4">
        <v>0</v>
      </c>
      <c r="M63" s="3">
        <v>498</v>
      </c>
      <c r="N63" s="4">
        <v>0</v>
      </c>
      <c r="O63" s="3">
        <v>15253</v>
      </c>
      <c r="P63" s="4">
        <v>0</v>
      </c>
      <c r="Q63" s="3">
        <v>59596</v>
      </c>
      <c r="R63" s="4">
        <v>0</v>
      </c>
      <c r="S63" s="3" t="s">
        <v>16</v>
      </c>
      <c r="T63" s="6" t="s">
        <v>16</v>
      </c>
      <c r="U63" s="3" t="s">
        <v>16</v>
      </c>
      <c r="V63" s="6" t="s">
        <v>16</v>
      </c>
    </row>
    <row r="64" spans="1:22" ht="29" x14ac:dyDescent="0.35">
      <c r="A64" s="37"/>
      <c r="B64" s="38"/>
      <c r="C64" s="5">
        <v>80</v>
      </c>
      <c r="D64" s="5" t="s">
        <v>72</v>
      </c>
      <c r="E64" s="3">
        <v>624072378</v>
      </c>
      <c r="F64" s="4">
        <v>100</v>
      </c>
      <c r="G64" s="3">
        <v>624067832</v>
      </c>
      <c r="H64" s="4">
        <v>100</v>
      </c>
      <c r="I64" s="3">
        <v>52</v>
      </c>
      <c r="J64" s="4">
        <v>0</v>
      </c>
      <c r="K64" s="3" t="s">
        <v>16</v>
      </c>
      <c r="L64" s="6" t="s">
        <v>16</v>
      </c>
      <c r="M64" s="3">
        <v>85</v>
      </c>
      <c r="N64" s="4">
        <v>0</v>
      </c>
      <c r="O64" s="3">
        <v>2410</v>
      </c>
      <c r="P64" s="4">
        <v>0</v>
      </c>
      <c r="Q64" s="3">
        <v>1490</v>
      </c>
      <c r="R64" s="4">
        <v>0</v>
      </c>
      <c r="S64" s="3">
        <v>509</v>
      </c>
      <c r="T64" s="4">
        <v>0</v>
      </c>
      <c r="U64" s="3" t="s">
        <v>16</v>
      </c>
      <c r="V64" s="6" t="s">
        <v>16</v>
      </c>
    </row>
    <row r="65" spans="1:22" x14ac:dyDescent="0.35">
      <c r="A65" s="37"/>
      <c r="B65" s="38"/>
      <c r="C65" s="5" t="s">
        <v>73</v>
      </c>
      <c r="D65" s="5" t="s">
        <v>69</v>
      </c>
      <c r="E65" s="3">
        <v>6759</v>
      </c>
      <c r="F65" s="4">
        <v>100</v>
      </c>
      <c r="G65" s="3">
        <v>6759</v>
      </c>
      <c r="H65" s="4">
        <v>100</v>
      </c>
      <c r="I65" s="3" t="s">
        <v>16</v>
      </c>
      <c r="J65" s="6" t="s">
        <v>16</v>
      </c>
      <c r="K65" s="3" t="s">
        <v>16</v>
      </c>
      <c r="L65" s="6" t="s">
        <v>16</v>
      </c>
      <c r="M65" s="3" t="s">
        <v>16</v>
      </c>
      <c r="N65" s="6" t="s">
        <v>16</v>
      </c>
      <c r="O65" s="3" t="s">
        <v>16</v>
      </c>
      <c r="P65" s="6" t="s">
        <v>16</v>
      </c>
      <c r="Q65" s="3" t="s">
        <v>16</v>
      </c>
      <c r="R65" s="6" t="s">
        <v>16</v>
      </c>
      <c r="S65" s="3" t="s">
        <v>16</v>
      </c>
      <c r="T65" s="6" t="s">
        <v>16</v>
      </c>
      <c r="U65" s="3" t="s">
        <v>16</v>
      </c>
      <c r="V65" s="6" t="s">
        <v>16</v>
      </c>
    </row>
    <row r="66" spans="1:22" x14ac:dyDescent="0.35">
      <c r="A66" s="36">
        <v>8</v>
      </c>
      <c r="B66" s="38" t="s">
        <v>74</v>
      </c>
      <c r="C66" s="38" t="s">
        <v>15</v>
      </c>
      <c r="D66" s="38"/>
      <c r="E66" s="3">
        <v>1105792373</v>
      </c>
      <c r="F66" s="4">
        <v>100</v>
      </c>
      <c r="G66" s="3">
        <v>5975215</v>
      </c>
      <c r="H66" s="4">
        <v>0.5</v>
      </c>
      <c r="I66" s="3">
        <v>439843745</v>
      </c>
      <c r="J66" s="4">
        <v>39.799999999999997</v>
      </c>
      <c r="K66" s="3" t="s">
        <v>16</v>
      </c>
      <c r="L66" s="6" t="s">
        <v>16</v>
      </c>
      <c r="M66" s="3">
        <v>803860</v>
      </c>
      <c r="N66" s="4">
        <v>0.1</v>
      </c>
      <c r="O66" s="3">
        <v>346651</v>
      </c>
      <c r="P66" s="4">
        <v>0</v>
      </c>
      <c r="Q66" s="3">
        <v>658428739</v>
      </c>
      <c r="R66" s="4">
        <v>59.5</v>
      </c>
      <c r="S66" s="3">
        <v>52</v>
      </c>
      <c r="T66" s="4">
        <v>0</v>
      </c>
      <c r="U66" s="3">
        <v>394112</v>
      </c>
      <c r="V66" s="4">
        <v>0</v>
      </c>
    </row>
    <row r="67" spans="1:22" ht="43.5" x14ac:dyDescent="0.35">
      <c r="A67" s="37"/>
      <c r="B67" s="38"/>
      <c r="C67" s="5">
        <v>47</v>
      </c>
      <c r="D67" s="5" t="s">
        <v>75</v>
      </c>
      <c r="E67" s="3">
        <v>1105792373</v>
      </c>
      <c r="F67" s="4">
        <v>100</v>
      </c>
      <c r="G67" s="3">
        <v>5975215</v>
      </c>
      <c r="H67" s="4">
        <v>0.5</v>
      </c>
      <c r="I67" s="3">
        <v>439843745</v>
      </c>
      <c r="J67" s="4">
        <v>39.799999999999997</v>
      </c>
      <c r="K67" s="3" t="s">
        <v>16</v>
      </c>
      <c r="L67" s="6" t="s">
        <v>16</v>
      </c>
      <c r="M67" s="3">
        <v>803860</v>
      </c>
      <c r="N67" s="4">
        <v>0.1</v>
      </c>
      <c r="O67" s="3">
        <v>346651</v>
      </c>
      <c r="P67" s="4">
        <v>0</v>
      </c>
      <c r="Q67" s="3">
        <v>658428739</v>
      </c>
      <c r="R67" s="4">
        <v>59.5</v>
      </c>
      <c r="S67" s="3">
        <v>52</v>
      </c>
      <c r="T67" s="4">
        <v>0</v>
      </c>
      <c r="U67" s="3">
        <v>394112</v>
      </c>
      <c r="V67" s="4">
        <v>0</v>
      </c>
    </row>
    <row r="68" spans="1:22" x14ac:dyDescent="0.35">
      <c r="A68" s="36">
        <v>9</v>
      </c>
      <c r="B68" s="38" t="s">
        <v>76</v>
      </c>
      <c r="C68" s="38" t="s">
        <v>15</v>
      </c>
      <c r="D68" s="38"/>
      <c r="E68" s="3">
        <v>340879289</v>
      </c>
      <c r="F68" s="4">
        <v>100</v>
      </c>
      <c r="G68" s="3">
        <v>147175875</v>
      </c>
      <c r="H68" s="4">
        <v>43.2</v>
      </c>
      <c r="I68" s="3">
        <v>57402491</v>
      </c>
      <c r="J68" s="4">
        <v>16.8</v>
      </c>
      <c r="K68" s="3">
        <v>46324606</v>
      </c>
      <c r="L68" s="4">
        <v>13.6</v>
      </c>
      <c r="M68" s="3">
        <v>26332578</v>
      </c>
      <c r="N68" s="4">
        <v>7.7</v>
      </c>
      <c r="O68" s="3">
        <v>12146211</v>
      </c>
      <c r="P68" s="4">
        <v>3.6</v>
      </c>
      <c r="Q68" s="3">
        <v>7873905</v>
      </c>
      <c r="R68" s="4">
        <v>2.2999999999999998</v>
      </c>
      <c r="S68" s="3">
        <v>43556297</v>
      </c>
      <c r="T68" s="4">
        <v>12.8</v>
      </c>
      <c r="U68" s="3">
        <v>67326</v>
      </c>
      <c r="V68" s="4">
        <v>0</v>
      </c>
    </row>
    <row r="69" spans="1:22" x14ac:dyDescent="0.35">
      <c r="A69" s="37"/>
      <c r="B69" s="38"/>
      <c r="C69" s="5" t="s">
        <v>77</v>
      </c>
      <c r="D69" s="5" t="s">
        <v>76</v>
      </c>
      <c r="E69" s="3">
        <v>340879289</v>
      </c>
      <c r="F69" s="4">
        <v>100</v>
      </c>
      <c r="G69" s="3">
        <v>147175875</v>
      </c>
      <c r="H69" s="4">
        <v>43.2</v>
      </c>
      <c r="I69" s="3">
        <v>57402491</v>
      </c>
      <c r="J69" s="4">
        <v>16.8</v>
      </c>
      <c r="K69" s="3">
        <v>46324606</v>
      </c>
      <c r="L69" s="4">
        <v>13.6</v>
      </c>
      <c r="M69" s="3">
        <v>26332578</v>
      </c>
      <c r="N69" s="4">
        <v>7.7</v>
      </c>
      <c r="O69" s="3">
        <v>12146211</v>
      </c>
      <c r="P69" s="4">
        <v>3.6</v>
      </c>
      <c r="Q69" s="3">
        <v>7873905</v>
      </c>
      <c r="R69" s="4">
        <v>2.2999999999999998</v>
      </c>
      <c r="S69" s="3">
        <v>43556297</v>
      </c>
      <c r="T69" s="4">
        <v>12.8</v>
      </c>
      <c r="U69" s="3">
        <v>67326</v>
      </c>
      <c r="V69" s="4">
        <v>0</v>
      </c>
    </row>
    <row r="71" spans="1:22" ht="32.5" customHeight="1" x14ac:dyDescent="0.35">
      <c r="A71" s="42" t="s">
        <v>389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</row>
  </sheetData>
  <mergeCells count="47">
    <mergeCell ref="A4:M4"/>
    <mergeCell ref="A71:M71"/>
    <mergeCell ref="Q6:R6"/>
    <mergeCell ref="S6:T6"/>
    <mergeCell ref="U6:V6"/>
    <mergeCell ref="G7:H7"/>
    <mergeCell ref="I7:J7"/>
    <mergeCell ref="K7:L7"/>
    <mergeCell ref="M7:N7"/>
    <mergeCell ref="O7:P7"/>
    <mergeCell ref="Q7:R7"/>
    <mergeCell ref="S7:T7"/>
    <mergeCell ref="G6:H6"/>
    <mergeCell ref="I6:J6"/>
    <mergeCell ref="K6:N6"/>
    <mergeCell ref="O6:P6"/>
    <mergeCell ref="U7:V7"/>
    <mergeCell ref="E6:F7"/>
    <mergeCell ref="A14:A25"/>
    <mergeCell ref="B14:B25"/>
    <mergeCell ref="C14:D14"/>
    <mergeCell ref="A6:D8"/>
    <mergeCell ref="A26:A32"/>
    <mergeCell ref="B26:B32"/>
    <mergeCell ref="C26:D26"/>
    <mergeCell ref="A9:D9"/>
    <mergeCell ref="A10:A13"/>
    <mergeCell ref="B10:B13"/>
    <mergeCell ref="C10:D10"/>
    <mergeCell ref="A33:A44"/>
    <mergeCell ref="B33:B44"/>
    <mergeCell ref="C33:D33"/>
    <mergeCell ref="A45:A50"/>
    <mergeCell ref="B45:B50"/>
    <mergeCell ref="C45:D45"/>
    <mergeCell ref="A51:A60"/>
    <mergeCell ref="B51:B60"/>
    <mergeCell ref="C51:D51"/>
    <mergeCell ref="A61:A65"/>
    <mergeCell ref="B61:B65"/>
    <mergeCell ref="C61:D61"/>
    <mergeCell ref="A66:A67"/>
    <mergeCell ref="B66:B67"/>
    <mergeCell ref="C66:D66"/>
    <mergeCell ref="A68:A69"/>
    <mergeCell ref="B68:B69"/>
    <mergeCell ref="C68:D68"/>
  </mergeCells>
  <hyperlinks>
    <hyperlink ref="A5" r:id="rId1" xr:uid="{1A794FEC-C3EC-49BD-9511-AB183E995DF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MPFS Allowed Charges by RBCS</vt:lpstr>
      <vt:lpstr>MPFS AllowedChargesbySpecialty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Skopec, Laura</dc:creator>
  <cp:lastModifiedBy>Skopec, Laura</cp:lastModifiedBy>
  <dcterms:created xsi:type="dcterms:W3CDTF">2026-05-27T16:26:04Z</dcterms:created>
  <dcterms:modified xsi:type="dcterms:W3CDTF">2026-06-22T18:55:00Z</dcterms:modified>
</cp:coreProperties>
</file>